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995" activeTab="0"/>
  </bookViews>
  <sheets>
    <sheet name="mms_cell" sheetId="1" r:id="rId1"/>
  </sheets>
  <externalReferences>
    <externalReference r:id="rId4"/>
  </externalReferences>
  <definedNames>
    <definedName name="_xlnm.Print_Area" localSheetId="0">'mms_cell'!$A$2:$T$89</definedName>
  </definedNames>
  <calcPr fullCalcOnLoad="1"/>
</workbook>
</file>

<file path=xl/sharedStrings.xml><?xml version="1.0" encoding="utf-8"?>
<sst xmlns="http://schemas.openxmlformats.org/spreadsheetml/2006/main" count="447" uniqueCount="384">
  <si>
    <t>Payment Point On line Bank (PPOB)</t>
  </si>
  <si>
    <t>Kode Produk</t>
  </si>
  <si>
    <t>Keterangan</t>
  </si>
  <si>
    <t>Biaya</t>
  </si>
  <si>
    <t xml:space="preserve">PLN </t>
  </si>
  <si>
    <t xml:space="preserve">PLN Area Jawa, Bali, Kaltim, Sumut </t>
  </si>
  <si>
    <t xml:space="preserve">TELKOM </t>
  </si>
  <si>
    <t>TELKOM/Telepon Rumah/Kantor</t>
  </si>
  <si>
    <t xml:space="preserve">FLEXIPASCA </t>
  </si>
  <si>
    <t>Flexi Pasca Bayar</t>
  </si>
  <si>
    <t xml:space="preserve">SPEEDY </t>
  </si>
  <si>
    <t>Speedy</t>
  </si>
  <si>
    <t>IM3</t>
  </si>
  <si>
    <t>Harga</t>
  </si>
  <si>
    <t>Laba</t>
  </si>
  <si>
    <t>Untuk PPOB, cek dulu tagihannya dengan format sbb :</t>
  </si>
  <si>
    <t xml:space="preserve">IM2 </t>
  </si>
  <si>
    <t xml:space="preserve">IM3 2000 </t>
  </si>
  <si>
    <t>TAG.KODEPRODUK.IDPelanggan.PIN</t>
  </si>
  <si>
    <t>AS-NASIONAL</t>
  </si>
  <si>
    <t xml:space="preserve">IMR5 </t>
  </si>
  <si>
    <t xml:space="preserve">IM3 5000 REG </t>
  </si>
  <si>
    <r>
      <t xml:space="preserve">Contoh : </t>
    </r>
    <r>
      <rPr>
        <sz val="8"/>
        <color indexed="8"/>
        <rFont val="Verdana"/>
        <family val="2"/>
      </rPr>
      <t>TAG.TELKOM.0341365806.1234</t>
    </r>
  </si>
  <si>
    <t xml:space="preserve">A5 </t>
  </si>
  <si>
    <t xml:space="preserve">AS 5000 </t>
  </si>
  <si>
    <t xml:space="preserve">IMS5 </t>
  </si>
  <si>
    <t xml:space="preserve">IM3 5000 SMS </t>
  </si>
  <si>
    <t xml:space="preserve">A10 </t>
  </si>
  <si>
    <t xml:space="preserve">AS 10000 </t>
  </si>
  <si>
    <t xml:space="preserve">IMG5 </t>
  </si>
  <si>
    <t xml:space="preserve">IM3 5000 GPRS </t>
  </si>
  <si>
    <t>Tersedia Token PLN, Voucher Game On Line dan TV (Telkom Vision &amp; Yes TV).</t>
  </si>
  <si>
    <t xml:space="preserve">A15 </t>
  </si>
  <si>
    <t xml:space="preserve">AS 15000 </t>
  </si>
  <si>
    <t xml:space="preserve">IMS10 </t>
  </si>
  <si>
    <t xml:space="preserve">IM3 10000 SMS </t>
  </si>
  <si>
    <t xml:space="preserve">A20 </t>
  </si>
  <si>
    <t xml:space="preserve">AS 20000 </t>
  </si>
  <si>
    <t xml:space="preserve">IMG10 </t>
  </si>
  <si>
    <t xml:space="preserve">IM3 10000 GPRS </t>
  </si>
  <si>
    <t>Keunggulan :</t>
  </si>
  <si>
    <t xml:space="preserve">A25 </t>
  </si>
  <si>
    <t xml:space="preserve">AS 25000 </t>
  </si>
  <si>
    <t xml:space="preserve">IM10 </t>
  </si>
  <si>
    <t xml:space="preserve">IM3 10000 </t>
  </si>
  <si>
    <t>• Bebas biaya pendaftaran</t>
  </si>
  <si>
    <t>• Gratis biaya Repply</t>
  </si>
  <si>
    <t xml:space="preserve">A50 </t>
  </si>
  <si>
    <t xml:space="preserve">AS 50000 </t>
  </si>
  <si>
    <t xml:space="preserve">IMS25 </t>
  </si>
  <si>
    <t xml:space="preserve">IM3 25000 SMS </t>
  </si>
  <si>
    <t xml:space="preserve">• Pendaftaran Mudah </t>
  </si>
  <si>
    <t>• Tersedia Webreport</t>
  </si>
  <si>
    <t xml:space="preserve">A100 </t>
  </si>
  <si>
    <t xml:space="preserve">AS 100000 </t>
  </si>
  <si>
    <t xml:space="preserve">IM25 </t>
  </si>
  <si>
    <t xml:space="preserve">IM3 25000 </t>
  </si>
  <si>
    <t>• Modal Sangat Minim</t>
  </si>
  <si>
    <t>• Update Info Via Report Transaksi</t>
  </si>
  <si>
    <t xml:space="preserve">IMG25 </t>
  </si>
  <si>
    <t xml:space="preserve">IM3 25000 GPRS </t>
  </si>
  <si>
    <t>• Deposit sangat Terjangkau</t>
  </si>
  <si>
    <t xml:space="preserve">• Transaksi Online 24 Jam </t>
  </si>
  <si>
    <t>AXIS</t>
  </si>
  <si>
    <t xml:space="preserve">IM50 </t>
  </si>
  <si>
    <t xml:space="preserve">IM3 50000 </t>
  </si>
  <si>
    <t>• Deposit Tidak Kadaluarsa</t>
  </si>
  <si>
    <t>• Server &amp; layanan yang handal</t>
  </si>
  <si>
    <t xml:space="preserve">AX1 </t>
  </si>
  <si>
    <t xml:space="preserve">AXIS 1000 </t>
  </si>
  <si>
    <t xml:space="preserve">IM100 </t>
  </si>
  <si>
    <t xml:space="preserve">IM3 100000 </t>
  </si>
  <si>
    <t>• Harga dasar sangat murah</t>
  </si>
  <si>
    <t>• CS Siap membantu 24 jam Via YM / Telpon</t>
  </si>
  <si>
    <t xml:space="preserve">AX2 </t>
  </si>
  <si>
    <t xml:space="preserve">AXIS 2000 </t>
  </si>
  <si>
    <t>• Tersedia Harga spesial**</t>
  </si>
  <si>
    <t>• Bisa Dijual &amp; pakai sendiri</t>
  </si>
  <si>
    <t xml:space="preserve">AX3 </t>
  </si>
  <si>
    <t xml:space="preserve">AXIS 3000 </t>
  </si>
  <si>
    <t>MENTARI</t>
  </si>
  <si>
    <t>• Transaksi stabil</t>
  </si>
  <si>
    <t>• Bisa Mendaftarkan Downline</t>
  </si>
  <si>
    <t xml:space="preserve">AX5 </t>
  </si>
  <si>
    <t xml:space="preserve">AXIS 5000 </t>
  </si>
  <si>
    <t xml:space="preserve">M2 </t>
  </si>
  <si>
    <t xml:space="preserve">MENTARI 2000 </t>
  </si>
  <si>
    <t xml:space="preserve">• Cukup satu Nomor CDMA/ GSM </t>
  </si>
  <si>
    <t xml:space="preserve">• Bebas menentukan Markup </t>
  </si>
  <si>
    <t xml:space="preserve">AX10 </t>
  </si>
  <si>
    <t xml:space="preserve">AXIS 10000 </t>
  </si>
  <si>
    <t xml:space="preserve">MG5 </t>
  </si>
  <si>
    <t xml:space="preserve">MENTARI GPRS 5000 </t>
  </si>
  <si>
    <t xml:space="preserve">• Support Pararel Nomor HP </t>
  </si>
  <si>
    <t>• Bukan Bisnis MLM</t>
  </si>
  <si>
    <t xml:space="preserve">AX25 </t>
  </si>
  <si>
    <t xml:space="preserve">AXIS 25000 </t>
  </si>
  <si>
    <t xml:space="preserve">MS5 </t>
  </si>
  <si>
    <t xml:space="preserve">MENTARI 5000 SMS </t>
  </si>
  <si>
    <t xml:space="preserve">• Support Yahoo Messenger </t>
  </si>
  <si>
    <t>* Dipakai sendiri murah, dijual juga untung</t>
  </si>
  <si>
    <t xml:space="preserve">AX50 </t>
  </si>
  <si>
    <t xml:space="preserve">AXIS 50000 </t>
  </si>
  <si>
    <t xml:space="preserve">M5 </t>
  </si>
  <si>
    <t xml:space="preserve">MENTARI 5 000 </t>
  </si>
  <si>
    <t xml:space="preserve">AX100 </t>
  </si>
  <si>
    <t xml:space="preserve">AXIS 100000 </t>
  </si>
  <si>
    <t xml:space="preserve">M10 </t>
  </si>
  <si>
    <t xml:space="preserve">MENTARI 10000 </t>
  </si>
  <si>
    <t>Format Pendaftaran Pertama :</t>
  </si>
  <si>
    <t>Dikirim ke :</t>
  </si>
  <si>
    <t xml:space="preserve">MS10 </t>
  </si>
  <si>
    <t xml:space="preserve">MENTARI 10000 SMS </t>
  </si>
  <si>
    <t>Format : REG.NOHP.NAMA.KOTA</t>
  </si>
  <si>
    <t>CERIA</t>
  </si>
  <si>
    <t xml:space="preserve">MG10 </t>
  </si>
  <si>
    <t xml:space="preserve">MENTARI 10000 GPRS </t>
  </si>
  <si>
    <t>Contoh : REG.081234567894.DESI_CELL.KEDIRI</t>
  </si>
  <si>
    <t xml:space="preserve">C5 </t>
  </si>
  <si>
    <t xml:space="preserve">Ceria 5000 </t>
  </si>
  <si>
    <t xml:space="preserve">M25 </t>
  </si>
  <si>
    <t xml:space="preserve">MENTARI 25000 </t>
  </si>
  <si>
    <t xml:space="preserve">C10 </t>
  </si>
  <si>
    <t xml:space="preserve">Ceria 10000 </t>
  </si>
  <si>
    <t xml:space="preserve">MG25 </t>
  </si>
  <si>
    <t xml:space="preserve">MENTARI 25000 GPRS </t>
  </si>
  <si>
    <t>Format Transaksi:</t>
  </si>
  <si>
    <t xml:space="preserve">C20 </t>
  </si>
  <si>
    <t xml:space="preserve">Ceria 20000 </t>
  </si>
  <si>
    <t xml:space="preserve">MS25 </t>
  </si>
  <si>
    <t xml:space="preserve">MENTARI 25000 SMS </t>
  </si>
  <si>
    <t>TRX</t>
  </si>
  <si>
    <t>Format : KODEVOUCHER.NOHP.PIN</t>
  </si>
  <si>
    <t xml:space="preserve">C50 </t>
  </si>
  <si>
    <t xml:space="preserve">Ceria 50000 </t>
  </si>
  <si>
    <t xml:space="preserve">M50 </t>
  </si>
  <si>
    <t xml:space="preserve">MENTARI 50000 </t>
  </si>
  <si>
    <t>Contoh : IM10.0856998800.1234</t>
  </si>
  <si>
    <t xml:space="preserve">C100 </t>
  </si>
  <si>
    <t xml:space="preserve">Ceria 100000 </t>
  </si>
  <si>
    <t xml:space="preserve">M100 </t>
  </si>
  <si>
    <t xml:space="preserve">MENTARI 100000 </t>
  </si>
  <si>
    <t>TRX Ke-N</t>
  </si>
  <si>
    <t>Format : KODEVOUCHER.NOHP.TRXN.1234</t>
  </si>
  <si>
    <t>Contoh : IM10.0856998800.2.1234</t>
  </si>
  <si>
    <t>ESIA</t>
  </si>
  <si>
    <t>PLN</t>
  </si>
  <si>
    <t>Daftarkan Agen</t>
  </si>
  <si>
    <t>Format : REG.NOHP.NAMA.KOTA.UPHARGA.PIN</t>
  </si>
  <si>
    <t xml:space="preserve">E1 </t>
  </si>
  <si>
    <t xml:space="preserve">ESIA 1 </t>
  </si>
  <si>
    <t xml:space="preserve">PLN20 </t>
  </si>
  <si>
    <t xml:space="preserve">PLN prabayar </t>
  </si>
  <si>
    <t>Contoh : REG.081234567894.DESI_CELL.KEDIRI.10.1234</t>
  </si>
  <si>
    <t xml:space="preserve">E5 </t>
  </si>
  <si>
    <t xml:space="preserve">ESIA 5 </t>
  </si>
  <si>
    <t xml:space="preserve">PLN25 </t>
  </si>
  <si>
    <t>Pesan Tiket Deposit</t>
  </si>
  <si>
    <t>Format : DEP.BANK.NOMINAL.PIN</t>
  </si>
  <si>
    <t xml:space="preserve">E10 </t>
  </si>
  <si>
    <t xml:space="preserve">ESIA 10 </t>
  </si>
  <si>
    <t xml:space="preserve">PLN30 </t>
  </si>
  <si>
    <t>Contoh: DEP.BCA.150000.1234</t>
  </si>
  <si>
    <t xml:space="preserve">E11 </t>
  </si>
  <si>
    <t xml:space="preserve">Esia 11000 </t>
  </si>
  <si>
    <t xml:space="preserve">PLN40 </t>
  </si>
  <si>
    <t>Komplain Transaksi</t>
  </si>
  <si>
    <t>Format : INFO.Pesan Komplain</t>
  </si>
  <si>
    <t xml:space="preserve">E13 </t>
  </si>
  <si>
    <t xml:space="preserve">Esia 13000 </t>
  </si>
  <si>
    <t xml:space="preserve">PLN50 </t>
  </si>
  <si>
    <t>Contoh : INFO.Pulsa blom masuk no 08568889 Im10</t>
  </si>
  <si>
    <t xml:space="preserve">E15 </t>
  </si>
  <si>
    <t xml:space="preserve">Esia 15000 </t>
  </si>
  <si>
    <t xml:space="preserve">PLN75 </t>
  </si>
  <si>
    <t>Transfer Saldo</t>
  </si>
  <si>
    <t>Format : KIRIM.AGENID.NOMINAL.PIN</t>
  </si>
  <si>
    <t xml:space="preserve">E20 </t>
  </si>
  <si>
    <t xml:space="preserve">ESIA 20 </t>
  </si>
  <si>
    <t xml:space="preserve">PLN100 </t>
  </si>
  <si>
    <t>Contoh : KIRIM.MD0001.130000.1234</t>
  </si>
  <si>
    <t xml:space="preserve">E25 </t>
  </si>
  <si>
    <t xml:space="preserve">ESIA 25 </t>
  </si>
  <si>
    <t xml:space="preserve">PLN125 </t>
  </si>
  <si>
    <t>Transaksi Multi</t>
  </si>
  <si>
    <t>Format : MULTI.KODEVOC1.NOHP1.KODEVOC2.NOHP2.PIN</t>
  </si>
  <si>
    <t xml:space="preserve">E50 </t>
  </si>
  <si>
    <t xml:space="preserve">ESIA 50 </t>
  </si>
  <si>
    <t xml:space="preserve">PLN150 </t>
  </si>
  <si>
    <t>Contoh : MULTI.S20.08132244566.M10.08155669980.1234</t>
  </si>
  <si>
    <t xml:space="preserve">E100 </t>
  </si>
  <si>
    <t xml:space="preserve">ESIA 100 </t>
  </si>
  <si>
    <t xml:space="preserve">PLN200 </t>
  </si>
  <si>
    <t>Cek Saldo</t>
  </si>
  <si>
    <t>Format : SAL.PIN</t>
  </si>
  <si>
    <t xml:space="preserve">PLN250 </t>
  </si>
  <si>
    <t>Contoh : SAL.1234</t>
  </si>
  <si>
    <t>Bank - Deposit :</t>
  </si>
  <si>
    <t>FLEXI-NASIONAL</t>
  </si>
  <si>
    <t xml:space="preserve">PLN300 </t>
  </si>
  <si>
    <t>Transaksi</t>
  </si>
  <si>
    <t>Format : CEK.NOHP.PIN</t>
  </si>
  <si>
    <t>Deposit di atas 100Rb</t>
  </si>
  <si>
    <t xml:space="preserve">FX5 </t>
  </si>
  <si>
    <t xml:space="preserve">FLEXI 5 </t>
  </si>
  <si>
    <t xml:space="preserve">PLN400 </t>
  </si>
  <si>
    <t>Contoh: CEK.085677947589.1234</t>
  </si>
  <si>
    <t>(Pesan Tiket Sblm Transfer)</t>
  </si>
  <si>
    <t xml:space="preserve">FX10 </t>
  </si>
  <si>
    <t xml:space="preserve">FLEXI 10 </t>
  </si>
  <si>
    <t xml:space="preserve">PLN500 </t>
  </si>
  <si>
    <t>Rekap Transaksi</t>
  </si>
  <si>
    <t>Format : LAP.HHBBTT.PIN</t>
  </si>
  <si>
    <t xml:space="preserve">FX20 </t>
  </si>
  <si>
    <t xml:space="preserve">FLEXI 20 </t>
  </si>
  <si>
    <t xml:space="preserve">PLN600 </t>
  </si>
  <si>
    <t>Contoh: LAP.201209.1234</t>
  </si>
  <si>
    <t xml:space="preserve">FX50 </t>
  </si>
  <si>
    <t xml:space="preserve">FLEXI 50 </t>
  </si>
  <si>
    <t xml:space="preserve">PLN700 </t>
  </si>
  <si>
    <t>Cek Harga</t>
  </si>
  <si>
    <t>HRG.KODEVOC.PIN</t>
  </si>
  <si>
    <t xml:space="preserve">FX100 </t>
  </si>
  <si>
    <t xml:space="preserve">FLEXI 100 </t>
  </si>
  <si>
    <t xml:space="preserve">PLN800 </t>
  </si>
  <si>
    <t>Contoh : HRG.FT.1234</t>
  </si>
  <si>
    <t xml:space="preserve">FX150 </t>
  </si>
  <si>
    <t xml:space="preserve">FLEXI 150 </t>
  </si>
  <si>
    <t xml:space="preserve">PLN900 </t>
  </si>
  <si>
    <t>Blokir Agen</t>
  </si>
  <si>
    <t>Format : BLOCK.AGENID.PIN</t>
  </si>
  <si>
    <t xml:space="preserve">FX250 </t>
  </si>
  <si>
    <t xml:space="preserve">FLEXI 250 </t>
  </si>
  <si>
    <t xml:space="preserve">PLN1000 </t>
  </si>
  <si>
    <t>Contoh: BLOCK.MD0001.1234</t>
  </si>
  <si>
    <t>Deposit di bawah 100Rb</t>
  </si>
  <si>
    <t>Unblok Agen</t>
  </si>
  <si>
    <t>Format : ON.AGENID.PIN</t>
  </si>
  <si>
    <t>Tanpa pesan tiket</t>
  </si>
  <si>
    <t>FREN</t>
  </si>
  <si>
    <t>SIMPATI-NASIONAL</t>
  </si>
  <si>
    <t>Contoh : ON.MD0001.1234</t>
  </si>
  <si>
    <t>dapat dilakukan di counter</t>
  </si>
  <si>
    <t xml:space="preserve">FR5 </t>
  </si>
  <si>
    <t xml:space="preserve">FREN 5 </t>
  </si>
  <si>
    <t xml:space="preserve">S5 </t>
  </si>
  <si>
    <t xml:space="preserve">SIMPATI 5000 </t>
  </si>
  <si>
    <t>Registrasi YM</t>
  </si>
  <si>
    <t>Format : YM.IDYM.PIN</t>
  </si>
  <si>
    <t xml:space="preserve">FR10 </t>
  </si>
  <si>
    <t xml:space="preserve">FREN 10 </t>
  </si>
  <si>
    <t xml:space="preserve">S10 </t>
  </si>
  <si>
    <t xml:space="preserve">SIMPATI 10000 </t>
  </si>
  <si>
    <t>Contoh: YM.JULIETE_EKSA.1234</t>
  </si>
  <si>
    <t xml:space="preserve">FR20 </t>
  </si>
  <si>
    <t xml:space="preserve">FREN 20 </t>
  </si>
  <si>
    <t xml:space="preserve">S15 </t>
  </si>
  <si>
    <t xml:space="preserve">SIMPATI 15000 </t>
  </si>
  <si>
    <t>Cek Voucher Kosong</t>
  </si>
  <si>
    <t>Format : KOSONG.PIN</t>
  </si>
  <si>
    <t xml:space="preserve">FR25 </t>
  </si>
  <si>
    <t xml:space="preserve">FREN 25 </t>
  </si>
  <si>
    <t xml:space="preserve">S20 </t>
  </si>
  <si>
    <t xml:space="preserve">SIMPATI 20000 </t>
  </si>
  <si>
    <t>Contoh: KOSONG.1234</t>
  </si>
  <si>
    <t>Atau Via Bank</t>
  </si>
  <si>
    <t xml:space="preserve">FR50 </t>
  </si>
  <si>
    <t xml:space="preserve">FREN 50 </t>
  </si>
  <si>
    <t xml:space="preserve">S25 </t>
  </si>
  <si>
    <t xml:space="preserve">SIMPATI 25000 </t>
  </si>
  <si>
    <t>Pararel HP</t>
  </si>
  <si>
    <t>Format : HP2.NOHP.PIN</t>
  </si>
  <si>
    <t xml:space="preserve">FR100 </t>
  </si>
  <si>
    <t xml:space="preserve">FREN 100 </t>
  </si>
  <si>
    <t xml:space="preserve">S50 </t>
  </si>
  <si>
    <t xml:space="preserve">SIMPATI 50000 </t>
  </si>
  <si>
    <t>Contoh: HP2.08166586869.1234</t>
  </si>
  <si>
    <t xml:space="preserve">FR150 </t>
  </si>
  <si>
    <t xml:space="preserve">FREN 150 </t>
  </si>
  <si>
    <t xml:space="preserve">S100 </t>
  </si>
  <si>
    <t xml:space="preserve">SIMPATI 100000 </t>
  </si>
  <si>
    <t>Hapus Pararel HP</t>
  </si>
  <si>
    <t>Format : HHP2.NOHP.PIN</t>
  </si>
  <si>
    <t xml:space="preserve">FR200 </t>
  </si>
  <si>
    <t xml:space="preserve">FREN 200 </t>
  </si>
  <si>
    <t>Contoh: HHP2.08194885908.1234</t>
  </si>
  <si>
    <t>SMART</t>
  </si>
  <si>
    <t>Ganti  Password</t>
  </si>
  <si>
    <t>Format : GPASS.PASSBARU.PIN</t>
  </si>
  <si>
    <t>HEPI</t>
  </si>
  <si>
    <t xml:space="preserve">SM5 </t>
  </si>
  <si>
    <t xml:space="preserve">SMART 5000 </t>
  </si>
  <si>
    <t>Contoh : GPASS.54321.1234</t>
  </si>
  <si>
    <t xml:space="preserve">H5 </t>
  </si>
  <si>
    <t xml:space="preserve">Hepi 5000 </t>
  </si>
  <si>
    <t xml:space="preserve">SM10 </t>
  </si>
  <si>
    <t xml:space="preserve">SMART 10000 </t>
  </si>
  <si>
    <t>Ganti Pin</t>
  </si>
  <si>
    <t>Format : GPIN.PINBARU.PASSWORD</t>
  </si>
  <si>
    <t xml:space="preserve">H10 </t>
  </si>
  <si>
    <t xml:space="preserve">Hepi 10000 </t>
  </si>
  <si>
    <t xml:space="preserve">SM20 </t>
  </si>
  <si>
    <t xml:space="preserve">SMART 20000 </t>
  </si>
  <si>
    <t>Contoh: GPIN.4321.12345</t>
  </si>
  <si>
    <t xml:space="preserve">H25 </t>
  </si>
  <si>
    <t xml:space="preserve">Hepi 25000 </t>
  </si>
  <si>
    <t xml:space="preserve">SM50 </t>
  </si>
  <si>
    <t xml:space="preserve">SMART 50000 </t>
  </si>
  <si>
    <t>Cek Pin</t>
  </si>
  <si>
    <t>Format : PIN. PASSWORD</t>
  </si>
  <si>
    <t xml:space="preserve">H50 </t>
  </si>
  <si>
    <t xml:space="preserve">Hepi 50000 </t>
  </si>
  <si>
    <t xml:space="preserve">SM100 </t>
  </si>
  <si>
    <t xml:space="preserve">SMART 100000 </t>
  </si>
  <si>
    <t>Contoh : PIN.12345</t>
  </si>
  <si>
    <t xml:space="preserve">H100 </t>
  </si>
  <si>
    <t xml:space="preserve">Hepi 100000 </t>
  </si>
  <si>
    <t>Cek Password</t>
  </si>
  <si>
    <t>Format : PASS.PIN</t>
  </si>
  <si>
    <t>STARONE</t>
  </si>
  <si>
    <t>Contoh : PASS.1234</t>
  </si>
  <si>
    <t>IM2</t>
  </si>
  <si>
    <t xml:space="preserve">SO5 </t>
  </si>
  <si>
    <t xml:space="preserve">STARONE 5000 </t>
  </si>
  <si>
    <t>Ket : Format transaksi menggunakan Yahoo Messenger, titik (.) diganti dgn Spasi ( )</t>
  </si>
  <si>
    <t xml:space="preserve">IT2 </t>
  </si>
  <si>
    <t xml:space="preserve">IM2 2000 </t>
  </si>
  <si>
    <t xml:space="preserve">SO10 </t>
  </si>
  <si>
    <t xml:space="preserve">STARONE 10000 </t>
  </si>
  <si>
    <t xml:space="preserve">IT5 </t>
  </si>
  <si>
    <t xml:space="preserve">IM2 5000 </t>
  </si>
  <si>
    <t xml:space="preserve">SO25 </t>
  </si>
  <si>
    <t xml:space="preserve">STARONE 25000 </t>
  </si>
  <si>
    <t>Transaksi Center :</t>
  </si>
  <si>
    <t xml:space="preserve">IT10 </t>
  </si>
  <si>
    <t xml:space="preserve">IM2 10000 </t>
  </si>
  <si>
    <t xml:space="preserve">SO50 </t>
  </si>
  <si>
    <t xml:space="preserve">STARONE 50000 </t>
  </si>
  <si>
    <t>(XL) - 0818 3882 79 / 0818 0511 8444 / 0878 5999 3666 / 0858 5593 0009</t>
  </si>
  <si>
    <t xml:space="preserve">IT25 </t>
  </si>
  <si>
    <t xml:space="preserve">IM2 25000 </t>
  </si>
  <si>
    <t xml:space="preserve">SO100 </t>
  </si>
  <si>
    <t xml:space="preserve">STARONE 100000 </t>
  </si>
  <si>
    <t>(IM3) - 0856 3622 225 / 0857 5516 0358 / 0857 5516 0367 / 085649563559</t>
  </si>
  <si>
    <t xml:space="preserve">IT50 </t>
  </si>
  <si>
    <t xml:space="preserve">IM2 50000 </t>
  </si>
  <si>
    <t>(T'Sel) -  0852 5938 9000 / 0852 3442 8200 / 0812 3362 4441 / 0812 3362 4443</t>
  </si>
  <si>
    <t xml:space="preserve">IT100 </t>
  </si>
  <si>
    <t xml:space="preserve">IM2 100000 </t>
  </si>
  <si>
    <t>THREE</t>
  </si>
  <si>
    <t>(THREE) - 0899 0365 299 (AXIS) - 0838 3468 6444</t>
  </si>
  <si>
    <t xml:space="preserve">T1 </t>
  </si>
  <si>
    <t xml:space="preserve">THREE 1000 </t>
  </si>
  <si>
    <t>(YM Center) -  ymtrx.dyacell / ymtrx2.dyacell /  ymtrx_dyacell / ymtrx2_dyacell</t>
  </si>
  <si>
    <t>XL-NASIONAL</t>
  </si>
  <si>
    <t xml:space="preserve">T5 </t>
  </si>
  <si>
    <t xml:space="preserve">THREE 5000 </t>
  </si>
  <si>
    <t>Customer Service:</t>
  </si>
  <si>
    <t xml:space="preserve">XL5 </t>
  </si>
  <si>
    <t xml:space="preserve">XL 5 Nasional </t>
  </si>
  <si>
    <t xml:space="preserve">T10 </t>
  </si>
  <si>
    <t xml:space="preserve">THREE 10000 </t>
  </si>
  <si>
    <t>( Telp ) - 0341 - 570 523 / 575 525 / 575 524</t>
  </si>
  <si>
    <t xml:space="preserve">XL10 </t>
  </si>
  <si>
    <t xml:space="preserve">XL 10 Nasional </t>
  </si>
  <si>
    <t xml:space="preserve">T20 </t>
  </si>
  <si>
    <t xml:space="preserve">THREE 20000 </t>
  </si>
  <si>
    <t xml:space="preserve">( YM ) - dya_cell / dya.cell / cs_threepoint.pulsa / cs1_threepointpulsa </t>
  </si>
  <si>
    <t xml:space="preserve">XL25 </t>
  </si>
  <si>
    <t xml:space="preserve">XL 25 Nasional </t>
  </si>
  <si>
    <t xml:space="preserve">T30 </t>
  </si>
  <si>
    <t xml:space="preserve">THREE 30000 </t>
  </si>
  <si>
    <t xml:space="preserve">XL50 </t>
  </si>
  <si>
    <t xml:space="preserve">Xl 50 Nasional </t>
  </si>
  <si>
    <t xml:space="preserve">T50 </t>
  </si>
  <si>
    <t xml:space="preserve">THREE 50000 </t>
  </si>
  <si>
    <t>Halaman webreport</t>
  </si>
  <si>
    <t xml:space="preserve">XL100 </t>
  </si>
  <si>
    <t xml:space="preserve">XL 100 Nasional </t>
  </si>
  <si>
    <t xml:space="preserve">T100 </t>
  </si>
  <si>
    <t xml:space="preserve">THREE 100000 </t>
  </si>
  <si>
    <t>http://110.138.247.93/newreport/index.php</t>
  </si>
  <si>
    <t>Update : 2012 06 16</t>
  </si>
  <si>
    <t>Jual</t>
  </si>
</sst>
</file>

<file path=xl/styles.xml><?xml version="1.0" encoding="utf-8"?>
<styleSheet xmlns="http://schemas.openxmlformats.org/spreadsheetml/2006/main">
  <numFmts count="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20"/>
      <name val="Broadway"/>
      <family val="5"/>
    </font>
    <font>
      <sz val="12"/>
      <name val="Broadway"/>
      <family val="5"/>
    </font>
    <font>
      <b/>
      <sz val="10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11111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0" fillId="0" borderId="19" xfId="0" applyNumberFormat="1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0" fillId="0" borderId="23" xfId="0" applyNumberFormat="1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" fontId="0" fillId="0" borderId="27" xfId="0" applyNumberFormat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33" xfId="0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0" fontId="4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25" xfId="0" applyFont="1" applyBorder="1" applyAlignment="1">
      <alignment/>
    </xf>
    <xf numFmtId="0" fontId="8" fillId="33" borderId="0" xfId="0" applyFont="1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34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38" xfId="0" applyFont="1" applyBorder="1" applyAlignment="1">
      <alignment horizontal="left" vertical="top" wrapText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4" fillId="0" borderId="3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39" xfId="0" applyBorder="1" applyAlignment="1">
      <alignment/>
    </xf>
    <xf numFmtId="0" fontId="4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0" fillId="0" borderId="38" xfId="0" applyFont="1" applyBorder="1" applyAlignment="1" quotePrefix="1">
      <alignment/>
    </xf>
    <xf numFmtId="0" fontId="9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36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21.emf" /><Relationship Id="rId3" Type="http://schemas.openxmlformats.org/officeDocument/2006/relationships/image" Target="../media/image22.png" /><Relationship Id="rId4" Type="http://schemas.openxmlformats.org/officeDocument/2006/relationships/image" Target="../media/image23.jpeg" /><Relationship Id="rId5" Type="http://schemas.openxmlformats.org/officeDocument/2006/relationships/image" Target="../media/image24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Relationship Id="rId8" Type="http://schemas.openxmlformats.org/officeDocument/2006/relationships/image" Target="../media/image5.jpeg" /><Relationship Id="rId9" Type="http://schemas.openxmlformats.org/officeDocument/2006/relationships/image" Target="../media/image6.png" /><Relationship Id="rId10" Type="http://schemas.openxmlformats.org/officeDocument/2006/relationships/image" Target="../media/image7.png" /><Relationship Id="rId11" Type="http://schemas.openxmlformats.org/officeDocument/2006/relationships/image" Target="../media/image8.png" /><Relationship Id="rId12" Type="http://schemas.openxmlformats.org/officeDocument/2006/relationships/image" Target="../media/image9.png" /><Relationship Id="rId13" Type="http://schemas.openxmlformats.org/officeDocument/2006/relationships/image" Target="../media/image10.png" /><Relationship Id="rId14" Type="http://schemas.openxmlformats.org/officeDocument/2006/relationships/image" Target="../media/image11.png" /><Relationship Id="rId15" Type="http://schemas.openxmlformats.org/officeDocument/2006/relationships/image" Target="../media/image12.jpeg" /><Relationship Id="rId16" Type="http://schemas.openxmlformats.org/officeDocument/2006/relationships/image" Target="../media/image13.jpeg" /><Relationship Id="rId17" Type="http://schemas.openxmlformats.org/officeDocument/2006/relationships/image" Target="../media/image14.jpeg" /><Relationship Id="rId18" Type="http://schemas.openxmlformats.org/officeDocument/2006/relationships/image" Target="../media/image15.png" /><Relationship Id="rId19" Type="http://schemas.openxmlformats.org/officeDocument/2006/relationships/image" Target="../media/image16.png" /><Relationship Id="rId20" Type="http://schemas.openxmlformats.org/officeDocument/2006/relationships/image" Target="../media/image17.png" /><Relationship Id="rId21" Type="http://schemas.openxmlformats.org/officeDocument/2006/relationships/image" Target="../media/image18.png" /><Relationship Id="rId22" Type="http://schemas.openxmlformats.org/officeDocument/2006/relationships/image" Target="../media/image19.png" /><Relationship Id="rId23" Type="http://schemas.openxmlformats.org/officeDocument/2006/relationships/image" Target="../media/image20.png" /><Relationship Id="rId2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</xdr:colOff>
      <xdr:row>50</xdr:row>
      <xdr:rowOff>47625</xdr:rowOff>
    </xdr:from>
    <xdr:to>
      <xdr:col>18</xdr:col>
      <xdr:colOff>1695450</xdr:colOff>
      <xdr:row>63</xdr:row>
      <xdr:rowOff>161925</xdr:rowOff>
    </xdr:to>
    <xdr:grpSp>
      <xdr:nvGrpSpPr>
        <xdr:cNvPr id="1" name="Group 11"/>
        <xdr:cNvGrpSpPr>
          <a:grpSpLocks/>
        </xdr:cNvGrpSpPr>
      </xdr:nvGrpSpPr>
      <xdr:grpSpPr>
        <a:xfrm>
          <a:off x="11315700" y="8601075"/>
          <a:ext cx="1638300" cy="2343150"/>
          <a:chOff x="8667189" y="6369424"/>
          <a:chExt cx="1637870" cy="2349313"/>
        </a:xfrm>
        <a:solidFill>
          <a:srgbClr val="FFFFFF"/>
        </a:solidFill>
      </xdr:grpSpPr>
      <xdr:pic>
        <xdr:nvPicPr>
          <xdr:cNvPr id="2" name="Picture 3" descr="logo_bc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7994" y="8347546"/>
            <a:ext cx="806242" cy="37119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9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067239" y="7737899"/>
            <a:ext cx="844322" cy="460465"/>
          </a:xfrm>
          <a:prstGeom prst="rect">
            <a:avLst/>
          </a:prstGeom>
          <a:noFill/>
          <a:ln w="1" cmpd="sng">
            <a:noFill/>
          </a:ln>
        </xdr:spPr>
      </xdr:pic>
      <xdr:grpSp>
        <xdr:nvGrpSpPr>
          <xdr:cNvPr id="4" name="Group 10"/>
          <xdr:cNvGrpSpPr>
            <a:grpSpLocks/>
          </xdr:cNvGrpSpPr>
        </xdr:nvGrpSpPr>
        <xdr:grpSpPr>
          <a:xfrm>
            <a:off x="8667189" y="6369424"/>
            <a:ext cx="1637870" cy="800528"/>
            <a:chOff x="8667189" y="6369424"/>
            <a:chExt cx="1637870" cy="800761"/>
          </a:xfrm>
          <a:solidFill>
            <a:srgbClr val="FFFFFF"/>
          </a:solidFill>
        </xdr:grpSpPr>
        <xdr:pic>
          <xdr:nvPicPr>
            <xdr:cNvPr id="5" name="Picture 15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8667189" y="6369424"/>
              <a:ext cx="833676" cy="31089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4" descr="logo_man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9549591" y="6377031"/>
              <a:ext cx="755468" cy="37335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16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8678245" y="6761997"/>
              <a:ext cx="658833" cy="408188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  <xdr:twoCellAnchor>
    <xdr:from>
      <xdr:col>18</xdr:col>
      <xdr:colOff>885825</xdr:colOff>
      <xdr:row>52</xdr:row>
      <xdr:rowOff>123825</xdr:rowOff>
    </xdr:from>
    <xdr:to>
      <xdr:col>18</xdr:col>
      <xdr:colOff>1685925</xdr:colOff>
      <xdr:row>54</xdr:row>
      <xdr:rowOff>161925</xdr:rowOff>
    </xdr:to>
    <xdr:pic>
      <xdr:nvPicPr>
        <xdr:cNvPr id="8" name="Picture 3" descr="logo_b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44375" y="9020175"/>
          <a:ext cx="800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57150</xdr:rowOff>
    </xdr:from>
    <xdr:to>
      <xdr:col>2</xdr:col>
      <xdr:colOff>619125</xdr:colOff>
      <xdr:row>9</xdr:row>
      <xdr:rowOff>123825</xdr:rowOff>
    </xdr:to>
    <xdr:pic>
      <xdr:nvPicPr>
        <xdr:cNvPr id="9" name="Picture 36" descr="speedy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409700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666750</xdr:colOff>
      <xdr:row>8</xdr:row>
      <xdr:rowOff>38100</xdr:rowOff>
    </xdr:from>
    <xdr:to>
      <xdr:col>2</xdr:col>
      <xdr:colOff>1362075</xdr:colOff>
      <xdr:row>9</xdr:row>
      <xdr:rowOff>114300</xdr:rowOff>
    </xdr:to>
    <xdr:pic>
      <xdr:nvPicPr>
        <xdr:cNvPr id="10" name="Picture 37" descr="TelkomIndonesia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95400" y="1390650"/>
          <a:ext cx="6953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6</xdr:row>
      <xdr:rowOff>47625</xdr:rowOff>
    </xdr:from>
    <xdr:to>
      <xdr:col>1</xdr:col>
      <xdr:colOff>438150</xdr:colOff>
      <xdr:row>7</xdr:row>
      <xdr:rowOff>142875</xdr:rowOff>
    </xdr:to>
    <xdr:pic>
      <xdr:nvPicPr>
        <xdr:cNvPr id="11" name="Picture 38" descr="logo-pln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775" y="1057275"/>
          <a:ext cx="3810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1362075</xdr:colOff>
      <xdr:row>8</xdr:row>
      <xdr:rowOff>57150</xdr:rowOff>
    </xdr:from>
    <xdr:to>
      <xdr:col>3</xdr:col>
      <xdr:colOff>581025</xdr:colOff>
      <xdr:row>9</xdr:row>
      <xdr:rowOff>123825</xdr:rowOff>
    </xdr:to>
    <xdr:pic>
      <xdr:nvPicPr>
        <xdr:cNvPr id="12" name="Picture 119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90725" y="1409700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6</xdr:row>
      <xdr:rowOff>95250</xdr:rowOff>
    </xdr:from>
    <xdr:to>
      <xdr:col>2</xdr:col>
      <xdr:colOff>714375</xdr:colOff>
      <xdr:row>7</xdr:row>
      <xdr:rowOff>142875</xdr:rowOff>
    </xdr:to>
    <xdr:pic>
      <xdr:nvPicPr>
        <xdr:cNvPr id="13" name="Picture 119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3875" y="1104900"/>
          <a:ext cx="819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66675</xdr:rowOff>
    </xdr:from>
    <xdr:to>
      <xdr:col>2</xdr:col>
      <xdr:colOff>247650</xdr:colOff>
      <xdr:row>5</xdr:row>
      <xdr:rowOff>142875</xdr:rowOff>
    </xdr:to>
    <xdr:pic>
      <xdr:nvPicPr>
        <xdr:cNvPr id="14" name="Picture 12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675" y="228600"/>
          <a:ext cx="809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4</xdr:row>
      <xdr:rowOff>95250</xdr:rowOff>
    </xdr:from>
    <xdr:to>
      <xdr:col>2</xdr:col>
      <xdr:colOff>1257300</xdr:colOff>
      <xdr:row>6</xdr:row>
      <xdr:rowOff>28575</xdr:rowOff>
    </xdr:to>
    <xdr:pic>
      <xdr:nvPicPr>
        <xdr:cNvPr id="15" name="Picture 18" descr="telkomsel_simpati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81100" y="762000"/>
          <a:ext cx="704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1238250</xdr:colOff>
      <xdr:row>4</xdr:row>
      <xdr:rowOff>114300</xdr:rowOff>
    </xdr:from>
    <xdr:to>
      <xdr:col>3</xdr:col>
      <xdr:colOff>590550</xdr:colOff>
      <xdr:row>6</xdr:row>
      <xdr:rowOff>47625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66900" y="781050"/>
          <a:ext cx="800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5</xdr:row>
      <xdr:rowOff>9525</xdr:rowOff>
    </xdr:from>
    <xdr:to>
      <xdr:col>8</xdr:col>
      <xdr:colOff>304800</xdr:colOff>
      <xdr:row>6</xdr:row>
      <xdr:rowOff>19050</xdr:rowOff>
    </xdr:to>
    <xdr:pic>
      <xdr:nvPicPr>
        <xdr:cNvPr id="17" name="Picture 20" descr="isat_icon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095750" y="847725"/>
          <a:ext cx="838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781050</xdr:colOff>
      <xdr:row>5</xdr:row>
      <xdr:rowOff>9525</xdr:rowOff>
    </xdr:from>
    <xdr:to>
      <xdr:col>9</xdr:col>
      <xdr:colOff>123825</xdr:colOff>
      <xdr:row>6</xdr:row>
      <xdr:rowOff>38100</xdr:rowOff>
    </xdr:to>
    <xdr:pic>
      <xdr:nvPicPr>
        <xdr:cNvPr id="18" name="Picture 22" descr="logo_axis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410200" y="847725"/>
          <a:ext cx="790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6</xdr:row>
      <xdr:rowOff>95250</xdr:rowOff>
    </xdr:from>
    <xdr:to>
      <xdr:col>2</xdr:col>
      <xdr:colOff>1390650</xdr:colOff>
      <xdr:row>7</xdr:row>
      <xdr:rowOff>114300</xdr:rowOff>
    </xdr:to>
    <xdr:pic>
      <xdr:nvPicPr>
        <xdr:cNvPr id="19" name="Picture 23" descr="logo_esi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33500" y="1104900"/>
          <a:ext cx="685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723900</xdr:colOff>
      <xdr:row>6</xdr:row>
      <xdr:rowOff>95250</xdr:rowOff>
    </xdr:from>
    <xdr:to>
      <xdr:col>8</xdr:col>
      <xdr:colOff>1352550</xdr:colOff>
      <xdr:row>7</xdr:row>
      <xdr:rowOff>133350</xdr:rowOff>
    </xdr:to>
    <xdr:pic>
      <xdr:nvPicPr>
        <xdr:cNvPr id="20" name="Picture 24" descr="2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353050" y="1104900"/>
          <a:ext cx="628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6</xdr:row>
      <xdr:rowOff>133350</xdr:rowOff>
    </xdr:from>
    <xdr:to>
      <xdr:col>8</xdr:col>
      <xdr:colOff>76200</xdr:colOff>
      <xdr:row>7</xdr:row>
      <xdr:rowOff>114300</xdr:rowOff>
    </xdr:to>
    <xdr:pic>
      <xdr:nvPicPr>
        <xdr:cNvPr id="21" name="Picture 25" descr="fren_mob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076700" y="1143000"/>
          <a:ext cx="628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6</xdr:row>
      <xdr:rowOff>123825</xdr:rowOff>
    </xdr:from>
    <xdr:to>
      <xdr:col>8</xdr:col>
      <xdr:colOff>695325</xdr:colOff>
      <xdr:row>7</xdr:row>
      <xdr:rowOff>142875</xdr:rowOff>
    </xdr:to>
    <xdr:pic>
      <xdr:nvPicPr>
        <xdr:cNvPr id="22" name="Picture 26" descr="logo-hepi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10125" y="1133475"/>
          <a:ext cx="514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1409700</xdr:colOff>
      <xdr:row>6</xdr:row>
      <xdr:rowOff>133350</xdr:rowOff>
    </xdr:from>
    <xdr:to>
      <xdr:col>3</xdr:col>
      <xdr:colOff>590550</xdr:colOff>
      <xdr:row>7</xdr:row>
      <xdr:rowOff>133350</xdr:rowOff>
    </xdr:to>
    <xdr:pic>
      <xdr:nvPicPr>
        <xdr:cNvPr id="23" name="Picture 27" descr="SMART[1]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038350" y="1143000"/>
          <a:ext cx="628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1352550</xdr:colOff>
      <xdr:row>6</xdr:row>
      <xdr:rowOff>95250</xdr:rowOff>
    </xdr:from>
    <xdr:to>
      <xdr:col>9</xdr:col>
      <xdr:colOff>581025</xdr:colOff>
      <xdr:row>7</xdr:row>
      <xdr:rowOff>123825</xdr:rowOff>
    </xdr:to>
    <xdr:pic>
      <xdr:nvPicPr>
        <xdr:cNvPr id="24" name="Picture 28" descr="logo_starone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81700" y="1104900"/>
          <a:ext cx="676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5</xdr:row>
      <xdr:rowOff>19050</xdr:rowOff>
    </xdr:from>
    <xdr:to>
      <xdr:col>8</xdr:col>
      <xdr:colOff>733425</xdr:colOff>
      <xdr:row>6</xdr:row>
      <xdr:rowOff>38100</xdr:rowOff>
    </xdr:to>
    <xdr:pic>
      <xdr:nvPicPr>
        <xdr:cNvPr id="25" name="Picture 2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62525" y="857250"/>
          <a:ext cx="4000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200025</xdr:colOff>
      <xdr:row>5</xdr:row>
      <xdr:rowOff>28575</xdr:rowOff>
    </xdr:from>
    <xdr:to>
      <xdr:col>9</xdr:col>
      <xdr:colOff>628650</xdr:colOff>
      <xdr:row>6</xdr:row>
      <xdr:rowOff>38100</xdr:rowOff>
    </xdr:to>
    <xdr:pic>
      <xdr:nvPicPr>
        <xdr:cNvPr id="26" name="Picture 21" descr="logo0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276975" y="866775"/>
          <a:ext cx="428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190500</xdr:colOff>
      <xdr:row>4</xdr:row>
      <xdr:rowOff>142875</xdr:rowOff>
    </xdr:to>
    <xdr:pic>
      <xdr:nvPicPr>
        <xdr:cNvPr id="27" name="Picture 1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058150" y="666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190500</xdr:colOff>
      <xdr:row>4</xdr:row>
      <xdr:rowOff>142875</xdr:rowOff>
    </xdr:to>
    <xdr:pic>
      <xdr:nvPicPr>
        <xdr:cNvPr id="28" name="Picture 2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058150" y="666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190500</xdr:colOff>
      <xdr:row>4</xdr:row>
      <xdr:rowOff>142875</xdr:rowOff>
    </xdr:to>
    <xdr:pic>
      <xdr:nvPicPr>
        <xdr:cNvPr id="29" name="Picture 3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058150" y="666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190500</xdr:colOff>
      <xdr:row>4</xdr:row>
      <xdr:rowOff>142875</xdr:rowOff>
    </xdr:to>
    <xdr:pic>
      <xdr:nvPicPr>
        <xdr:cNvPr id="30" name="Picture 4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058150" y="666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190500</xdr:colOff>
      <xdr:row>3</xdr:row>
      <xdr:rowOff>142875</xdr:rowOff>
    </xdr:to>
    <xdr:pic>
      <xdr:nvPicPr>
        <xdr:cNvPr id="31" name="Picture 5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058150" y="495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190500</xdr:colOff>
      <xdr:row>4</xdr:row>
      <xdr:rowOff>142875</xdr:rowOff>
    </xdr:to>
    <xdr:pic>
      <xdr:nvPicPr>
        <xdr:cNvPr id="32" name="Picture 6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058150" y="666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190500</xdr:colOff>
      <xdr:row>4</xdr:row>
      <xdr:rowOff>142875</xdr:rowOff>
    </xdr:to>
    <xdr:pic>
      <xdr:nvPicPr>
        <xdr:cNvPr id="33" name="Picture 7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058150" y="666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190500</xdr:colOff>
      <xdr:row>4</xdr:row>
      <xdr:rowOff>142875</xdr:rowOff>
    </xdr:to>
    <xdr:pic>
      <xdr:nvPicPr>
        <xdr:cNvPr id="34" name="Picture 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058150" y="666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190500</xdr:colOff>
      <xdr:row>4</xdr:row>
      <xdr:rowOff>142875</xdr:rowOff>
    </xdr:to>
    <xdr:pic>
      <xdr:nvPicPr>
        <xdr:cNvPr id="35" name="Picture 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058150" y="666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190500</xdr:colOff>
      <xdr:row>3</xdr:row>
      <xdr:rowOff>142875</xdr:rowOff>
    </xdr:to>
    <xdr:pic>
      <xdr:nvPicPr>
        <xdr:cNvPr id="36" name="Picture 10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058150" y="495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ownloads\_Eazy%20Pulsa%202012%2007%2010%20i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lsaReload"/>
      <sheetName val="YM Dyacell"/>
      <sheetName val="HostReload"/>
      <sheetName val="Dyacell"/>
      <sheetName val="DC 2012 06 12 - Short"/>
    </sheetNames>
    <sheetDataSet>
      <sheetData sheetId="4">
        <row r="178">
          <cell r="E178">
            <v>5300</v>
          </cell>
        </row>
        <row r="179">
          <cell r="E179">
            <v>5300</v>
          </cell>
        </row>
        <row r="180">
          <cell r="E180">
            <v>5300</v>
          </cell>
        </row>
        <row r="181">
          <cell r="E181">
            <v>10350</v>
          </cell>
        </row>
        <row r="182">
          <cell r="E182">
            <v>10350</v>
          </cell>
        </row>
        <row r="183">
          <cell r="E183">
            <v>10350</v>
          </cell>
        </row>
        <row r="232">
          <cell r="E232">
            <v>5300</v>
          </cell>
        </row>
        <row r="233">
          <cell r="E233">
            <v>5300</v>
          </cell>
        </row>
        <row r="234">
          <cell r="E234">
            <v>5300</v>
          </cell>
        </row>
        <row r="235">
          <cell r="E235">
            <v>10350</v>
          </cell>
        </row>
        <row r="236">
          <cell r="E236">
            <v>10350</v>
          </cell>
        </row>
        <row r="237">
          <cell r="E237">
            <v>10350</v>
          </cell>
        </row>
        <row r="329">
          <cell r="E329">
            <v>5800</v>
          </cell>
        </row>
        <row r="330">
          <cell r="E330">
            <v>10800</v>
          </cell>
        </row>
        <row r="331">
          <cell r="E331">
            <v>15600</v>
          </cell>
        </row>
        <row r="332">
          <cell r="E332">
            <v>20400</v>
          </cell>
        </row>
        <row r="333">
          <cell r="E333">
            <v>25600</v>
          </cell>
        </row>
        <row r="334">
          <cell r="E334">
            <v>49400</v>
          </cell>
        </row>
        <row r="335">
          <cell r="E335">
            <v>97600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0"/>
  <sheetViews>
    <sheetView showGridLines="0" tabSelected="1" zoomScaleSheetLayoutView="100" zoomScalePageLayoutView="0" workbookViewId="0" topLeftCell="A1">
      <selection activeCell="K6" sqref="K6"/>
    </sheetView>
  </sheetViews>
  <sheetFormatPr defaultColWidth="9.140625" defaultRowHeight="12.75"/>
  <cols>
    <col min="1" max="1" width="0.71875" style="0" customWidth="1"/>
    <col min="2" max="2" width="8.7109375" style="0" customWidth="1"/>
    <col min="3" max="3" width="21.7109375" style="0" customWidth="1"/>
    <col min="4" max="6" width="9.421875" style="0" customWidth="1"/>
    <col min="7" max="7" width="1.28515625" style="0" customWidth="1"/>
    <col min="8" max="8" width="8.7109375" style="0" customWidth="1"/>
    <col min="9" max="9" width="21.7109375" style="0" customWidth="1"/>
    <col min="10" max="12" width="9.421875" style="0" customWidth="1"/>
    <col min="13" max="13" width="1.421875" style="0" customWidth="1"/>
    <col min="14" max="14" width="13.421875" style="0" customWidth="1"/>
    <col min="15" max="15" width="14.57421875" style="0" customWidth="1"/>
    <col min="16" max="16" width="1.8515625" style="0" customWidth="1"/>
    <col min="17" max="17" width="17.421875" style="0" customWidth="1"/>
    <col min="18" max="18" width="0.71875" style="0" customWidth="1"/>
    <col min="19" max="19" width="25.8515625" style="0" customWidth="1"/>
    <col min="20" max="20" width="0.85546875" style="0" customWidth="1"/>
    <col min="21" max="21" width="1.421875" style="0" customWidth="1"/>
  </cols>
  <sheetData>
    <row r="1" ht="12.75" customHeight="1">
      <c r="E1">
        <v>500</v>
      </c>
    </row>
    <row r="2" spans="1:20" ht="12.75" customHeight="1">
      <c r="A2" s="1"/>
      <c r="B2" s="2"/>
      <c r="C2" s="3"/>
      <c r="D2" s="4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5"/>
      <c r="T2" s="6"/>
    </row>
    <row r="3" spans="1:20" ht="13.5" customHeight="1">
      <c r="A3" s="7"/>
      <c r="B3" s="8"/>
      <c r="C3" s="8"/>
      <c r="D3" s="8"/>
      <c r="E3" s="8"/>
      <c r="F3" s="8"/>
      <c r="G3" s="8"/>
      <c r="H3" s="8"/>
      <c r="I3" s="8"/>
      <c r="J3" s="8"/>
      <c r="M3" s="9"/>
      <c r="N3" s="10" t="s">
        <v>0</v>
      </c>
      <c r="T3" s="11"/>
    </row>
    <row r="4" spans="1:20" ht="13.5" customHeight="1">
      <c r="A4" s="12"/>
      <c r="B4" s="8"/>
      <c r="C4" s="8"/>
      <c r="D4" s="8"/>
      <c r="E4" s="8"/>
      <c r="F4" s="8"/>
      <c r="G4" s="8"/>
      <c r="H4" s="8"/>
      <c r="I4" s="8"/>
      <c r="J4" s="8"/>
      <c r="M4" s="9"/>
      <c r="N4" s="13" t="s">
        <v>1</v>
      </c>
      <c r="O4" s="14" t="s">
        <v>2</v>
      </c>
      <c r="P4" s="15"/>
      <c r="Q4" s="16"/>
      <c r="R4" s="10"/>
      <c r="S4" s="13" t="s">
        <v>3</v>
      </c>
      <c r="T4" s="11"/>
    </row>
    <row r="5" spans="1:20" ht="13.5" customHeight="1">
      <c r="A5" s="12"/>
      <c r="B5" s="8"/>
      <c r="C5" s="8"/>
      <c r="D5" s="8"/>
      <c r="E5" s="8"/>
      <c r="F5" s="8"/>
      <c r="G5" s="8"/>
      <c r="H5" s="8"/>
      <c r="I5" s="8"/>
      <c r="J5" s="8"/>
      <c r="M5" s="9"/>
      <c r="N5" s="17" t="s">
        <v>4</v>
      </c>
      <c r="O5" s="18" t="s">
        <v>5</v>
      </c>
      <c r="P5" s="19"/>
      <c r="Q5" s="20"/>
      <c r="S5" s="21">
        <v>1200</v>
      </c>
      <c r="T5" s="11"/>
    </row>
    <row r="6" spans="1:21" ht="13.5" customHeight="1">
      <c r="A6" s="12"/>
      <c r="B6" s="8"/>
      <c r="C6" s="8"/>
      <c r="D6" s="8"/>
      <c r="E6" s="8"/>
      <c r="F6" s="8"/>
      <c r="G6" s="8"/>
      <c r="H6" s="8"/>
      <c r="I6" s="8"/>
      <c r="J6" s="8"/>
      <c r="M6" s="9"/>
      <c r="N6" s="22" t="s">
        <v>6</v>
      </c>
      <c r="O6" s="23" t="s">
        <v>7</v>
      </c>
      <c r="P6" s="24"/>
      <c r="Q6" s="25"/>
      <c r="S6" s="26">
        <v>1000</v>
      </c>
      <c r="T6" s="11"/>
      <c r="U6" s="9"/>
    </row>
    <row r="7" spans="1:21" ht="13.5" customHeight="1">
      <c r="A7" s="12"/>
      <c r="B7" s="8"/>
      <c r="C7" s="8"/>
      <c r="D7" s="8"/>
      <c r="E7" s="8"/>
      <c r="F7" s="8"/>
      <c r="G7" s="8"/>
      <c r="H7" s="8"/>
      <c r="I7" s="8"/>
      <c r="J7" s="8"/>
      <c r="M7" s="9"/>
      <c r="N7" s="22" t="s">
        <v>8</v>
      </c>
      <c r="O7" s="23" t="s">
        <v>9</v>
      </c>
      <c r="P7" s="24"/>
      <c r="Q7" s="25"/>
      <c r="S7" s="26">
        <v>1000</v>
      </c>
      <c r="T7" s="11"/>
      <c r="U7" s="9"/>
    </row>
    <row r="8" spans="1:21" ht="13.5" customHeight="1">
      <c r="A8" s="12"/>
      <c r="B8" s="8"/>
      <c r="C8" s="8"/>
      <c r="D8" s="8"/>
      <c r="E8" s="8"/>
      <c r="F8" s="8"/>
      <c r="G8" s="8"/>
      <c r="H8" s="8"/>
      <c r="I8" s="8"/>
      <c r="J8" s="8"/>
      <c r="M8" s="9"/>
      <c r="N8" s="27" t="s">
        <v>10</v>
      </c>
      <c r="O8" s="28" t="s">
        <v>11</v>
      </c>
      <c r="P8" s="29"/>
      <c r="Q8" s="30"/>
      <c r="S8" s="31">
        <v>1000</v>
      </c>
      <c r="T8" s="11"/>
      <c r="U8" s="32"/>
    </row>
    <row r="9" spans="1:21" ht="13.5" customHeight="1">
      <c r="A9" s="12"/>
      <c r="B9" s="33"/>
      <c r="C9" s="33"/>
      <c r="D9" s="34"/>
      <c r="E9" s="34"/>
      <c r="F9" s="34"/>
      <c r="G9" s="34"/>
      <c r="H9" s="35" t="s">
        <v>12</v>
      </c>
      <c r="I9" s="36"/>
      <c r="J9" s="37" t="s">
        <v>13</v>
      </c>
      <c r="K9" s="37" t="s">
        <v>383</v>
      </c>
      <c r="L9" s="37" t="s">
        <v>14</v>
      </c>
      <c r="M9" s="9"/>
      <c r="N9" s="38" t="s">
        <v>15</v>
      </c>
      <c r="T9" s="11"/>
      <c r="U9" s="32"/>
    </row>
    <row r="10" spans="1:21" ht="13.5" customHeight="1">
      <c r="A10" s="12"/>
      <c r="B10" s="34"/>
      <c r="C10" s="34"/>
      <c r="D10" s="34"/>
      <c r="E10" s="34"/>
      <c r="F10" s="34"/>
      <c r="G10" s="34"/>
      <c r="H10" s="39" t="s">
        <v>16</v>
      </c>
      <c r="I10" s="39" t="s">
        <v>17</v>
      </c>
      <c r="J10" s="40">
        <v>2350</v>
      </c>
      <c r="K10" s="41">
        <f aca="true" t="shared" si="0" ref="K10:K21">ROUNDUP((J10+$E$1),-3)</f>
        <v>3000</v>
      </c>
      <c r="L10" s="40">
        <f aca="true" t="shared" si="1" ref="L10:L21">K10-J10</f>
        <v>650</v>
      </c>
      <c r="M10" s="9"/>
      <c r="N10" s="42" t="s">
        <v>18</v>
      </c>
      <c r="T10" s="11"/>
      <c r="U10" s="9"/>
    </row>
    <row r="11" spans="1:21" ht="13.5" customHeight="1">
      <c r="A11" s="12"/>
      <c r="B11" s="35" t="s">
        <v>19</v>
      </c>
      <c r="C11" s="36"/>
      <c r="D11" s="37" t="s">
        <v>13</v>
      </c>
      <c r="E11" s="37" t="s">
        <v>383</v>
      </c>
      <c r="F11" s="37" t="s">
        <v>14</v>
      </c>
      <c r="G11" s="34"/>
      <c r="H11" s="39" t="s">
        <v>20</v>
      </c>
      <c r="I11" s="39" t="s">
        <v>21</v>
      </c>
      <c r="J11" s="40">
        <f>'[1]DC 2012 06 12 - Short'!E178</f>
        <v>5300</v>
      </c>
      <c r="K11" s="41">
        <f t="shared" si="0"/>
        <v>6000</v>
      </c>
      <c r="L11" s="40">
        <f t="shared" si="1"/>
        <v>700</v>
      </c>
      <c r="M11" s="9"/>
      <c r="N11" s="43" t="s">
        <v>22</v>
      </c>
      <c r="T11" s="11"/>
      <c r="U11" s="32"/>
    </row>
    <row r="12" spans="1:21" ht="13.5" customHeight="1">
      <c r="A12" s="12"/>
      <c r="B12" s="39" t="s">
        <v>23</v>
      </c>
      <c r="C12" s="39" t="s">
        <v>24</v>
      </c>
      <c r="D12" s="40">
        <v>5950</v>
      </c>
      <c r="E12" s="40">
        <f>ROUNDUP((D12+$E$1),-3)</f>
        <v>7000</v>
      </c>
      <c r="F12" s="40">
        <f>E12-D12</f>
        <v>1050</v>
      </c>
      <c r="G12" s="34"/>
      <c r="H12" s="39" t="s">
        <v>25</v>
      </c>
      <c r="I12" s="39" t="s">
        <v>26</v>
      </c>
      <c r="J12" s="40">
        <f>'[1]DC 2012 06 12 - Short'!E179</f>
        <v>5300</v>
      </c>
      <c r="K12" s="41">
        <f t="shared" si="0"/>
        <v>6000</v>
      </c>
      <c r="L12" s="40">
        <f t="shared" si="1"/>
        <v>700</v>
      </c>
      <c r="M12" s="9"/>
      <c r="T12" s="11"/>
      <c r="U12" s="44"/>
    </row>
    <row r="13" spans="1:21" ht="13.5" customHeight="1">
      <c r="A13" s="12"/>
      <c r="B13" s="39" t="s">
        <v>27</v>
      </c>
      <c r="C13" s="39" t="s">
        <v>28</v>
      </c>
      <c r="D13" s="40">
        <v>10950</v>
      </c>
      <c r="E13" s="40">
        <f aca="true" t="shared" si="2" ref="E13:E18">ROUNDUP((D13+$E$1),-3)</f>
        <v>12000</v>
      </c>
      <c r="F13" s="40">
        <f aca="true" t="shared" si="3" ref="F13:F18">E13-D13</f>
        <v>1050</v>
      </c>
      <c r="G13" s="34"/>
      <c r="H13" s="39" t="s">
        <v>29</v>
      </c>
      <c r="I13" s="39" t="s">
        <v>30</v>
      </c>
      <c r="J13" s="40">
        <f>'[1]DC 2012 06 12 - Short'!E180</f>
        <v>5300</v>
      </c>
      <c r="K13" s="41">
        <f t="shared" si="0"/>
        <v>6000</v>
      </c>
      <c r="L13" s="40">
        <f t="shared" si="1"/>
        <v>700</v>
      </c>
      <c r="M13" s="9"/>
      <c r="N13" s="45" t="s">
        <v>31</v>
      </c>
      <c r="T13" s="11"/>
      <c r="U13" s="32"/>
    </row>
    <row r="14" spans="1:21" ht="13.5" customHeight="1">
      <c r="A14" s="12"/>
      <c r="B14" s="39" t="s">
        <v>32</v>
      </c>
      <c r="C14" s="39" t="s">
        <v>33</v>
      </c>
      <c r="D14" s="40">
        <v>15600</v>
      </c>
      <c r="E14" s="40">
        <f t="shared" si="2"/>
        <v>17000</v>
      </c>
      <c r="F14" s="40">
        <f t="shared" si="3"/>
        <v>1400</v>
      </c>
      <c r="G14" s="34"/>
      <c r="H14" s="39" t="s">
        <v>34</v>
      </c>
      <c r="I14" s="39" t="s">
        <v>35</v>
      </c>
      <c r="J14" s="40">
        <f>'[1]DC 2012 06 12 - Short'!E181</f>
        <v>10350</v>
      </c>
      <c r="K14" s="41">
        <f t="shared" si="0"/>
        <v>11000</v>
      </c>
      <c r="L14" s="40">
        <f t="shared" si="1"/>
        <v>650</v>
      </c>
      <c r="M14" s="9"/>
      <c r="T14" s="11"/>
      <c r="U14" s="32"/>
    </row>
    <row r="15" spans="1:21" ht="13.5" customHeight="1">
      <c r="A15" s="12"/>
      <c r="B15" s="39" t="s">
        <v>36</v>
      </c>
      <c r="C15" s="39" t="s">
        <v>37</v>
      </c>
      <c r="D15" s="40">
        <v>20400</v>
      </c>
      <c r="E15" s="40">
        <f t="shared" si="2"/>
        <v>21000</v>
      </c>
      <c r="F15" s="40">
        <f t="shared" si="3"/>
        <v>600</v>
      </c>
      <c r="G15" s="34"/>
      <c r="H15" s="39" t="s">
        <v>38</v>
      </c>
      <c r="I15" s="39" t="s">
        <v>39</v>
      </c>
      <c r="J15" s="40">
        <f>'[1]DC 2012 06 12 - Short'!E182</f>
        <v>10350</v>
      </c>
      <c r="K15" s="41">
        <f t="shared" si="0"/>
        <v>11000</v>
      </c>
      <c r="L15" s="40">
        <f t="shared" si="1"/>
        <v>650</v>
      </c>
      <c r="M15" s="9"/>
      <c r="N15" s="46" t="s">
        <v>40</v>
      </c>
      <c r="O15" s="47"/>
      <c r="P15" s="47"/>
      <c r="Q15" s="9"/>
      <c r="R15" s="9"/>
      <c r="S15" s="9"/>
      <c r="T15" s="11"/>
      <c r="U15" s="32"/>
    </row>
    <row r="16" spans="1:21" ht="13.5" customHeight="1">
      <c r="A16" s="12"/>
      <c r="B16" s="39" t="s">
        <v>41</v>
      </c>
      <c r="C16" s="39" t="s">
        <v>42</v>
      </c>
      <c r="D16" s="40">
        <v>25600</v>
      </c>
      <c r="E16" s="40">
        <f t="shared" si="2"/>
        <v>27000</v>
      </c>
      <c r="F16" s="40">
        <f t="shared" si="3"/>
        <v>1400</v>
      </c>
      <c r="G16" s="34"/>
      <c r="H16" s="39" t="s">
        <v>43</v>
      </c>
      <c r="I16" s="39" t="s">
        <v>44</v>
      </c>
      <c r="J16" s="40">
        <f>'[1]DC 2012 06 12 - Short'!E183</f>
        <v>10350</v>
      </c>
      <c r="K16" s="41">
        <f t="shared" si="0"/>
        <v>11000</v>
      </c>
      <c r="L16" s="40">
        <f t="shared" si="1"/>
        <v>650</v>
      </c>
      <c r="M16" s="9"/>
      <c r="N16" s="9" t="s">
        <v>45</v>
      </c>
      <c r="O16" s="47"/>
      <c r="P16" s="47"/>
      <c r="Q16" s="44" t="s">
        <v>46</v>
      </c>
      <c r="R16" s="9"/>
      <c r="S16" s="9"/>
      <c r="T16" s="11"/>
      <c r="U16" s="32"/>
    </row>
    <row r="17" spans="1:21" ht="13.5" customHeight="1">
      <c r="A17" s="12"/>
      <c r="B17" s="39" t="s">
        <v>47</v>
      </c>
      <c r="C17" s="39" t="s">
        <v>48</v>
      </c>
      <c r="D17" s="40">
        <v>49650</v>
      </c>
      <c r="E17" s="40">
        <f t="shared" si="2"/>
        <v>51000</v>
      </c>
      <c r="F17" s="40">
        <f t="shared" si="3"/>
        <v>1350</v>
      </c>
      <c r="G17" s="34"/>
      <c r="H17" s="39" t="s">
        <v>49</v>
      </c>
      <c r="I17" s="39" t="s">
        <v>50</v>
      </c>
      <c r="J17" s="40">
        <v>24950</v>
      </c>
      <c r="K17" s="41">
        <f t="shared" si="0"/>
        <v>26000</v>
      </c>
      <c r="L17" s="40">
        <f t="shared" si="1"/>
        <v>1050</v>
      </c>
      <c r="M17" s="9"/>
      <c r="N17" s="32" t="s">
        <v>51</v>
      </c>
      <c r="O17" s="47"/>
      <c r="P17" s="47"/>
      <c r="Q17" s="32" t="s">
        <v>52</v>
      </c>
      <c r="R17" s="9"/>
      <c r="S17" s="9"/>
      <c r="T17" s="11"/>
      <c r="U17" s="9"/>
    </row>
    <row r="18" spans="1:21" ht="13.5" customHeight="1">
      <c r="A18" s="12"/>
      <c r="B18" s="39" t="s">
        <v>53</v>
      </c>
      <c r="C18" s="39" t="s">
        <v>54</v>
      </c>
      <c r="D18" s="40">
        <v>97600</v>
      </c>
      <c r="E18" s="40">
        <f t="shared" si="2"/>
        <v>99000</v>
      </c>
      <c r="F18" s="40">
        <f t="shared" si="3"/>
        <v>1400</v>
      </c>
      <c r="G18" s="34"/>
      <c r="H18" s="39" t="s">
        <v>55</v>
      </c>
      <c r="I18" s="39" t="s">
        <v>56</v>
      </c>
      <c r="J18" s="40">
        <v>24950</v>
      </c>
      <c r="K18" s="41">
        <f t="shared" si="0"/>
        <v>26000</v>
      </c>
      <c r="L18" s="40">
        <f t="shared" si="1"/>
        <v>1050</v>
      </c>
      <c r="M18" s="9"/>
      <c r="N18" s="32" t="s">
        <v>57</v>
      </c>
      <c r="O18" s="47"/>
      <c r="P18" s="47"/>
      <c r="Q18" s="32" t="s">
        <v>58</v>
      </c>
      <c r="R18" s="9"/>
      <c r="S18" s="9"/>
      <c r="T18" s="11"/>
      <c r="U18" s="9"/>
    </row>
    <row r="19" spans="1:21" ht="13.5" customHeight="1">
      <c r="A19" s="12"/>
      <c r="B19" s="48"/>
      <c r="C19" s="48"/>
      <c r="D19" s="48"/>
      <c r="E19" s="48"/>
      <c r="F19" s="48"/>
      <c r="G19" s="34"/>
      <c r="H19" s="39" t="s">
        <v>59</v>
      </c>
      <c r="I19" s="39" t="s">
        <v>60</v>
      </c>
      <c r="J19" s="40">
        <v>24950</v>
      </c>
      <c r="K19" s="41">
        <f t="shared" si="0"/>
        <v>26000</v>
      </c>
      <c r="L19" s="40">
        <f t="shared" si="1"/>
        <v>1050</v>
      </c>
      <c r="M19" s="9"/>
      <c r="N19" s="32" t="s">
        <v>61</v>
      </c>
      <c r="O19" s="34"/>
      <c r="P19" s="34"/>
      <c r="Q19" s="32" t="s">
        <v>62</v>
      </c>
      <c r="R19" s="9"/>
      <c r="S19" s="9"/>
      <c r="T19" s="11"/>
      <c r="U19" s="34"/>
    </row>
    <row r="20" spans="1:21" ht="13.5" customHeight="1">
      <c r="A20" s="12"/>
      <c r="B20" s="35" t="s">
        <v>63</v>
      </c>
      <c r="C20" s="36"/>
      <c r="D20" s="37" t="s">
        <v>13</v>
      </c>
      <c r="E20" s="37" t="s">
        <v>383</v>
      </c>
      <c r="F20" s="37" t="s">
        <v>14</v>
      </c>
      <c r="G20" s="34"/>
      <c r="H20" s="39" t="s">
        <v>64</v>
      </c>
      <c r="I20" s="39" t="s">
        <v>65</v>
      </c>
      <c r="J20" s="40">
        <v>49200</v>
      </c>
      <c r="K20" s="41">
        <f t="shared" si="0"/>
        <v>50000</v>
      </c>
      <c r="L20" s="40">
        <f t="shared" si="1"/>
        <v>800</v>
      </c>
      <c r="M20" s="9"/>
      <c r="N20" s="32" t="s">
        <v>66</v>
      </c>
      <c r="O20" s="9"/>
      <c r="P20" s="9"/>
      <c r="Q20" s="34" t="s">
        <v>67</v>
      </c>
      <c r="R20" s="9"/>
      <c r="S20" s="9"/>
      <c r="T20" s="11"/>
      <c r="U20" s="32"/>
    </row>
    <row r="21" spans="1:21" ht="13.5" customHeight="1">
      <c r="A21" s="12"/>
      <c r="B21" s="39" t="s">
        <v>68</v>
      </c>
      <c r="C21" s="39" t="s">
        <v>69</v>
      </c>
      <c r="D21" s="40">
        <v>1100</v>
      </c>
      <c r="E21" s="40">
        <f aca="true" t="shared" si="4" ref="E21:E28">ROUNDUP((D21+$E$1),-3)</f>
        <v>2000</v>
      </c>
      <c r="F21" s="40">
        <f aca="true" t="shared" si="5" ref="F21:F28">E21-D21</f>
        <v>900</v>
      </c>
      <c r="G21" s="34"/>
      <c r="H21" s="39" t="s">
        <v>70</v>
      </c>
      <c r="I21" s="39" t="s">
        <v>71</v>
      </c>
      <c r="J21" s="40">
        <v>98200</v>
      </c>
      <c r="K21" s="41">
        <f t="shared" si="0"/>
        <v>99000</v>
      </c>
      <c r="L21" s="40">
        <f t="shared" si="1"/>
        <v>800</v>
      </c>
      <c r="M21" s="9"/>
      <c r="N21" s="34" t="s">
        <v>72</v>
      </c>
      <c r="O21" s="9"/>
      <c r="P21" s="9"/>
      <c r="Q21" s="34" t="s">
        <v>73</v>
      </c>
      <c r="R21" s="9"/>
      <c r="S21" s="9"/>
      <c r="T21" s="11"/>
      <c r="U21" s="32"/>
    </row>
    <row r="22" spans="1:21" ht="13.5" customHeight="1">
      <c r="A22" s="12"/>
      <c r="B22" s="39" t="s">
        <v>74</v>
      </c>
      <c r="C22" s="39" t="s">
        <v>75</v>
      </c>
      <c r="D22" s="40">
        <v>2100</v>
      </c>
      <c r="E22" s="40">
        <f t="shared" si="4"/>
        <v>3000</v>
      </c>
      <c r="F22" s="40">
        <f t="shared" si="5"/>
        <v>900</v>
      </c>
      <c r="G22" s="34"/>
      <c r="H22" s="48"/>
      <c r="I22" s="48"/>
      <c r="J22" s="48"/>
      <c r="K22" s="24"/>
      <c r="L22" s="48"/>
      <c r="M22" s="9"/>
      <c r="N22" s="34" t="s">
        <v>76</v>
      </c>
      <c r="O22" s="34"/>
      <c r="P22" s="34"/>
      <c r="Q22" s="32" t="s">
        <v>77</v>
      </c>
      <c r="R22" s="9"/>
      <c r="S22" s="9"/>
      <c r="T22" s="11"/>
      <c r="U22" s="32"/>
    </row>
    <row r="23" spans="1:21" ht="13.5" customHeight="1">
      <c r="A23" s="12"/>
      <c r="B23" s="39" t="s">
        <v>78</v>
      </c>
      <c r="C23" s="39" t="s">
        <v>79</v>
      </c>
      <c r="D23" s="40">
        <v>3100</v>
      </c>
      <c r="E23" s="40">
        <f t="shared" si="4"/>
        <v>4000</v>
      </c>
      <c r="F23" s="40">
        <f t="shared" si="5"/>
        <v>900</v>
      </c>
      <c r="G23" s="34"/>
      <c r="H23" s="35" t="s">
        <v>80</v>
      </c>
      <c r="I23" s="36"/>
      <c r="J23" s="37" t="s">
        <v>13</v>
      </c>
      <c r="K23" s="37" t="s">
        <v>383</v>
      </c>
      <c r="L23" s="37" t="s">
        <v>14</v>
      </c>
      <c r="M23" s="9"/>
      <c r="N23" s="34" t="s">
        <v>81</v>
      </c>
      <c r="O23" s="9"/>
      <c r="P23" s="9"/>
      <c r="Q23" s="32" t="s">
        <v>82</v>
      </c>
      <c r="R23" s="9"/>
      <c r="S23" s="9"/>
      <c r="T23" s="11"/>
      <c r="U23" s="32"/>
    </row>
    <row r="24" spans="1:20" ht="13.5" customHeight="1">
      <c r="A24" s="12"/>
      <c r="B24" s="39" t="s">
        <v>83</v>
      </c>
      <c r="C24" s="39" t="s">
        <v>84</v>
      </c>
      <c r="D24" s="40">
        <v>5100</v>
      </c>
      <c r="E24" s="40">
        <f t="shared" si="4"/>
        <v>6000</v>
      </c>
      <c r="F24" s="40">
        <f t="shared" si="5"/>
        <v>900</v>
      </c>
      <c r="G24" s="34"/>
      <c r="H24" s="39" t="s">
        <v>85</v>
      </c>
      <c r="I24" s="39" t="s">
        <v>86</v>
      </c>
      <c r="J24" s="40">
        <v>2350</v>
      </c>
      <c r="K24" s="41">
        <f aca="true" t="shared" si="6" ref="K24:K35">ROUNDUP((J24+$E$1),-3)</f>
        <v>3000</v>
      </c>
      <c r="L24" s="40">
        <f aca="true" t="shared" si="7" ref="L24:L35">K24-J24</f>
        <v>650</v>
      </c>
      <c r="M24" s="9"/>
      <c r="N24" s="32" t="s">
        <v>87</v>
      </c>
      <c r="O24" s="9"/>
      <c r="P24" s="9"/>
      <c r="Q24" s="32" t="s">
        <v>88</v>
      </c>
      <c r="R24" s="9"/>
      <c r="S24" s="9"/>
      <c r="T24" s="11"/>
    </row>
    <row r="25" spans="1:20" ht="13.5" customHeight="1">
      <c r="A25" s="12"/>
      <c r="B25" s="39" t="s">
        <v>89</v>
      </c>
      <c r="C25" s="39" t="s">
        <v>90</v>
      </c>
      <c r="D25" s="40">
        <v>10100</v>
      </c>
      <c r="E25" s="40">
        <f t="shared" si="4"/>
        <v>11000</v>
      </c>
      <c r="F25" s="40">
        <f t="shared" si="5"/>
        <v>900</v>
      </c>
      <c r="G25" s="34"/>
      <c r="H25" s="39" t="s">
        <v>91</v>
      </c>
      <c r="I25" s="39" t="s">
        <v>92</v>
      </c>
      <c r="J25" s="40">
        <f>'[1]DC 2012 06 12 - Short'!E232</f>
        <v>5300</v>
      </c>
      <c r="K25" s="41">
        <f t="shared" si="6"/>
        <v>6000</v>
      </c>
      <c r="L25" s="40">
        <f t="shared" si="7"/>
        <v>700</v>
      </c>
      <c r="M25" s="9"/>
      <c r="N25" s="44" t="s">
        <v>93</v>
      </c>
      <c r="O25" s="9"/>
      <c r="P25" s="9"/>
      <c r="Q25" s="32" t="s">
        <v>94</v>
      </c>
      <c r="R25" s="9"/>
      <c r="S25" s="9"/>
      <c r="T25" s="11"/>
    </row>
    <row r="26" spans="1:20" ht="13.5" customHeight="1">
      <c r="A26" s="12"/>
      <c r="B26" s="39" t="s">
        <v>95</v>
      </c>
      <c r="C26" s="39" t="s">
        <v>96</v>
      </c>
      <c r="D26" s="40">
        <v>24950</v>
      </c>
      <c r="E26" s="40">
        <f t="shared" si="4"/>
        <v>26000</v>
      </c>
      <c r="F26" s="40">
        <f t="shared" si="5"/>
        <v>1050</v>
      </c>
      <c r="G26" s="34"/>
      <c r="H26" s="39" t="s">
        <v>97</v>
      </c>
      <c r="I26" s="39" t="s">
        <v>98</v>
      </c>
      <c r="J26" s="40">
        <f>'[1]DC 2012 06 12 - Short'!E233</f>
        <v>5300</v>
      </c>
      <c r="K26" s="41">
        <f t="shared" si="6"/>
        <v>6000</v>
      </c>
      <c r="L26" s="40">
        <f t="shared" si="7"/>
        <v>700</v>
      </c>
      <c r="M26" s="9"/>
      <c r="N26" s="32" t="s">
        <v>99</v>
      </c>
      <c r="O26" s="9"/>
      <c r="P26" s="9"/>
      <c r="Q26" s="49" t="s">
        <v>100</v>
      </c>
      <c r="R26" s="9"/>
      <c r="S26" s="9"/>
      <c r="T26" s="11"/>
    </row>
    <row r="27" spans="1:20" ht="13.5" customHeight="1">
      <c r="A27" s="12"/>
      <c r="B27" s="39" t="s">
        <v>101</v>
      </c>
      <c r="C27" s="39" t="s">
        <v>102</v>
      </c>
      <c r="D27" s="40">
        <v>49700</v>
      </c>
      <c r="E27" s="40">
        <f t="shared" si="4"/>
        <v>51000</v>
      </c>
      <c r="F27" s="40">
        <f t="shared" si="5"/>
        <v>1300</v>
      </c>
      <c r="G27" s="34"/>
      <c r="H27" s="39" t="s">
        <v>103</v>
      </c>
      <c r="I27" s="39" t="s">
        <v>104</v>
      </c>
      <c r="J27" s="40">
        <f>'[1]DC 2012 06 12 - Short'!E234</f>
        <v>5300</v>
      </c>
      <c r="K27" s="41">
        <f t="shared" si="6"/>
        <v>6000</v>
      </c>
      <c r="L27" s="40">
        <f t="shared" si="7"/>
        <v>700</v>
      </c>
      <c r="M27" s="9"/>
      <c r="T27" s="11"/>
    </row>
    <row r="28" spans="1:20" ht="13.5" customHeight="1">
      <c r="A28" s="12"/>
      <c r="B28" s="39" t="s">
        <v>105</v>
      </c>
      <c r="C28" s="39" t="s">
        <v>106</v>
      </c>
      <c r="D28" s="40">
        <v>99200</v>
      </c>
      <c r="E28" s="40">
        <f t="shared" si="4"/>
        <v>100000</v>
      </c>
      <c r="F28" s="40">
        <f t="shared" si="5"/>
        <v>800</v>
      </c>
      <c r="G28" s="34"/>
      <c r="H28" s="39" t="s">
        <v>107</v>
      </c>
      <c r="I28" s="39" t="s">
        <v>108</v>
      </c>
      <c r="J28" s="40">
        <f>'[1]DC 2012 06 12 - Short'!E235</f>
        <v>10350</v>
      </c>
      <c r="K28" s="41">
        <f t="shared" si="6"/>
        <v>11000</v>
      </c>
      <c r="L28" s="40">
        <f t="shared" si="7"/>
        <v>650</v>
      </c>
      <c r="M28" s="9"/>
      <c r="N28" s="50" t="s">
        <v>109</v>
      </c>
      <c r="O28" s="51"/>
      <c r="P28" s="51"/>
      <c r="Q28" s="52"/>
      <c r="R28" s="51"/>
      <c r="S28" s="53" t="s">
        <v>110</v>
      </c>
      <c r="T28" s="11"/>
    </row>
    <row r="29" spans="1:20" ht="13.5" customHeight="1">
      <c r="A29" s="12"/>
      <c r="B29" s="48"/>
      <c r="C29" s="48"/>
      <c r="D29" s="48"/>
      <c r="E29" s="48"/>
      <c r="F29" s="48"/>
      <c r="G29" s="34"/>
      <c r="H29" s="39" t="s">
        <v>111</v>
      </c>
      <c r="I29" s="39" t="s">
        <v>112</v>
      </c>
      <c r="J29" s="40">
        <f>'[1]DC 2012 06 12 - Short'!E236</f>
        <v>10350</v>
      </c>
      <c r="K29" s="41">
        <f t="shared" si="6"/>
        <v>11000</v>
      </c>
      <c r="L29" s="40">
        <f t="shared" si="7"/>
        <v>650</v>
      </c>
      <c r="M29" s="9"/>
      <c r="N29" s="54" t="s">
        <v>113</v>
      </c>
      <c r="O29" s="5"/>
      <c r="P29" s="5"/>
      <c r="Q29" s="6"/>
      <c r="R29" s="9"/>
      <c r="S29" s="55"/>
      <c r="T29" s="11"/>
    </row>
    <row r="30" spans="1:20" ht="13.5" customHeight="1">
      <c r="A30" s="12"/>
      <c r="B30" s="35" t="s">
        <v>114</v>
      </c>
      <c r="C30" s="36"/>
      <c r="D30" s="37" t="s">
        <v>13</v>
      </c>
      <c r="E30" s="37" t="s">
        <v>383</v>
      </c>
      <c r="F30" s="37" t="s">
        <v>14</v>
      </c>
      <c r="G30" s="34"/>
      <c r="H30" s="39" t="s">
        <v>115</v>
      </c>
      <c r="I30" s="39" t="s">
        <v>116</v>
      </c>
      <c r="J30" s="40">
        <f>'[1]DC 2012 06 12 - Short'!E237</f>
        <v>10350</v>
      </c>
      <c r="K30" s="41">
        <f t="shared" si="6"/>
        <v>11000</v>
      </c>
      <c r="L30" s="40">
        <f t="shared" si="7"/>
        <v>650</v>
      </c>
      <c r="M30" s="9"/>
      <c r="N30" s="56" t="s">
        <v>117</v>
      </c>
      <c r="O30" s="57"/>
      <c r="P30" s="57"/>
      <c r="Q30" s="58"/>
      <c r="R30" s="57"/>
      <c r="S30" s="59"/>
      <c r="T30" s="11"/>
    </row>
    <row r="31" spans="1:20" ht="13.5" customHeight="1">
      <c r="A31" s="12"/>
      <c r="B31" s="39" t="s">
        <v>118</v>
      </c>
      <c r="C31" s="39" t="s">
        <v>119</v>
      </c>
      <c r="D31" s="40">
        <v>5100</v>
      </c>
      <c r="E31" s="40">
        <f>ROUNDUP((D31+$E$1),-3)</f>
        <v>6000</v>
      </c>
      <c r="F31" s="40">
        <f>E31-D31</f>
        <v>900</v>
      </c>
      <c r="G31" s="34"/>
      <c r="H31" s="39" t="s">
        <v>120</v>
      </c>
      <c r="I31" s="39" t="s">
        <v>121</v>
      </c>
      <c r="J31" s="40">
        <v>24950</v>
      </c>
      <c r="K31" s="41">
        <f t="shared" si="6"/>
        <v>26000</v>
      </c>
      <c r="L31" s="40">
        <f t="shared" si="7"/>
        <v>1050</v>
      </c>
      <c r="M31" s="9"/>
      <c r="T31" s="11"/>
    </row>
    <row r="32" spans="1:20" ht="13.5" customHeight="1">
      <c r="A32" s="12"/>
      <c r="B32" s="39" t="s">
        <v>122</v>
      </c>
      <c r="C32" s="39" t="s">
        <v>123</v>
      </c>
      <c r="D32" s="40">
        <v>9800</v>
      </c>
      <c r="E32" s="40">
        <f>ROUNDUP((D32+$E$1),-3)</f>
        <v>11000</v>
      </c>
      <c r="F32" s="40">
        <f>E32-D32</f>
        <v>1200</v>
      </c>
      <c r="G32" s="34"/>
      <c r="H32" s="39" t="s">
        <v>124</v>
      </c>
      <c r="I32" s="39" t="s">
        <v>125</v>
      </c>
      <c r="J32" s="40">
        <v>24950</v>
      </c>
      <c r="K32" s="41">
        <f t="shared" si="6"/>
        <v>26000</v>
      </c>
      <c r="L32" s="40">
        <f t="shared" si="7"/>
        <v>1050</v>
      </c>
      <c r="M32" s="9"/>
      <c r="N32" s="60" t="s">
        <v>126</v>
      </c>
      <c r="O32" s="9"/>
      <c r="P32" s="9"/>
      <c r="Q32" s="9"/>
      <c r="R32" s="9"/>
      <c r="S32" s="9"/>
      <c r="T32" s="11"/>
    </row>
    <row r="33" spans="1:20" ht="13.5" customHeight="1">
      <c r="A33" s="12"/>
      <c r="B33" s="39" t="s">
        <v>127</v>
      </c>
      <c r="C33" s="39" t="s">
        <v>128</v>
      </c>
      <c r="D33" s="40">
        <v>19200</v>
      </c>
      <c r="E33" s="40">
        <f>ROUNDUP((D33+$E$1),-3)</f>
        <v>20000</v>
      </c>
      <c r="F33" s="40">
        <f>E33-D33</f>
        <v>800</v>
      </c>
      <c r="G33" s="34"/>
      <c r="H33" s="39" t="s">
        <v>129</v>
      </c>
      <c r="I33" s="39" t="s">
        <v>130</v>
      </c>
      <c r="J33" s="40">
        <v>24950</v>
      </c>
      <c r="K33" s="41">
        <f t="shared" si="6"/>
        <v>26000</v>
      </c>
      <c r="L33" s="40">
        <f t="shared" si="7"/>
        <v>1050</v>
      </c>
      <c r="M33" s="9"/>
      <c r="N33" s="61" t="s">
        <v>131</v>
      </c>
      <c r="O33" s="62" t="s">
        <v>132</v>
      </c>
      <c r="P33" s="4"/>
      <c r="Q33" s="5"/>
      <c r="R33" s="5"/>
      <c r="S33" s="6"/>
      <c r="T33" s="11"/>
    </row>
    <row r="34" spans="1:20" ht="13.5" customHeight="1">
      <c r="A34" s="12"/>
      <c r="B34" s="39" t="s">
        <v>133</v>
      </c>
      <c r="C34" s="39" t="s">
        <v>134</v>
      </c>
      <c r="D34" s="40">
        <v>47400</v>
      </c>
      <c r="E34" s="40">
        <f>ROUNDUP((D34+$E$1),-3)</f>
        <v>48000</v>
      </c>
      <c r="F34" s="40">
        <f>E34-D34</f>
        <v>600</v>
      </c>
      <c r="G34" s="34"/>
      <c r="H34" s="39" t="s">
        <v>135</v>
      </c>
      <c r="I34" s="39" t="s">
        <v>136</v>
      </c>
      <c r="J34" s="40">
        <v>49200</v>
      </c>
      <c r="K34" s="41">
        <f t="shared" si="6"/>
        <v>50000</v>
      </c>
      <c r="L34" s="40">
        <f t="shared" si="7"/>
        <v>800</v>
      </c>
      <c r="M34" s="9"/>
      <c r="N34" s="63"/>
      <c r="O34" s="64" t="s">
        <v>137</v>
      </c>
      <c r="P34" s="65"/>
      <c r="Q34" s="57"/>
      <c r="R34" s="57"/>
      <c r="S34" s="58"/>
      <c r="T34" s="11"/>
    </row>
    <row r="35" spans="1:20" ht="13.5" customHeight="1">
      <c r="A35" s="12"/>
      <c r="B35" s="39" t="s">
        <v>138</v>
      </c>
      <c r="C35" s="39" t="s">
        <v>139</v>
      </c>
      <c r="D35" s="40">
        <v>94400</v>
      </c>
      <c r="E35" s="40">
        <f>ROUNDUP((D35+$E$1),-3)</f>
        <v>95000</v>
      </c>
      <c r="F35" s="40">
        <f>E35-D35</f>
        <v>600</v>
      </c>
      <c r="G35" s="34"/>
      <c r="H35" s="39" t="s">
        <v>140</v>
      </c>
      <c r="I35" s="39" t="s">
        <v>141</v>
      </c>
      <c r="J35" s="40">
        <v>98200</v>
      </c>
      <c r="K35" s="41">
        <f t="shared" si="6"/>
        <v>99000</v>
      </c>
      <c r="L35" s="40">
        <f t="shared" si="7"/>
        <v>800</v>
      </c>
      <c r="M35" s="9"/>
      <c r="N35" s="61" t="s">
        <v>142</v>
      </c>
      <c r="O35" s="62" t="s">
        <v>143</v>
      </c>
      <c r="P35" s="4"/>
      <c r="Q35" s="5"/>
      <c r="R35" s="5"/>
      <c r="S35" s="6"/>
      <c r="T35" s="11"/>
    </row>
    <row r="36" spans="1:20" ht="13.5" customHeight="1">
      <c r="A36" s="12"/>
      <c r="B36" s="48"/>
      <c r="C36" s="48"/>
      <c r="D36" s="48"/>
      <c r="E36" s="48"/>
      <c r="F36" s="48"/>
      <c r="G36" s="34"/>
      <c r="H36" s="48"/>
      <c r="I36" s="48"/>
      <c r="J36" s="48"/>
      <c r="K36" s="24"/>
      <c r="L36" s="48"/>
      <c r="M36" s="9"/>
      <c r="N36" s="63"/>
      <c r="O36" s="64" t="s">
        <v>144</v>
      </c>
      <c r="P36" s="65"/>
      <c r="Q36" s="57"/>
      <c r="R36" s="57"/>
      <c r="S36" s="58"/>
      <c r="T36" s="11"/>
    </row>
    <row r="37" spans="1:20" ht="13.5" customHeight="1">
      <c r="A37" s="12"/>
      <c r="B37" s="35" t="s">
        <v>145</v>
      </c>
      <c r="C37" s="36"/>
      <c r="D37" s="37" t="s">
        <v>13</v>
      </c>
      <c r="E37" s="37" t="s">
        <v>383</v>
      </c>
      <c r="F37" s="37" t="s">
        <v>14</v>
      </c>
      <c r="G37" s="34"/>
      <c r="H37" s="35" t="s">
        <v>146</v>
      </c>
      <c r="I37" s="36"/>
      <c r="J37" s="37" t="s">
        <v>13</v>
      </c>
      <c r="K37" s="37" t="s">
        <v>383</v>
      </c>
      <c r="L37" s="37" t="s">
        <v>14</v>
      </c>
      <c r="M37" s="9"/>
      <c r="N37" s="61" t="s">
        <v>147</v>
      </c>
      <c r="O37" s="62" t="s">
        <v>148</v>
      </c>
      <c r="P37" s="4"/>
      <c r="Q37" s="5"/>
      <c r="R37" s="5"/>
      <c r="S37" s="6"/>
      <c r="T37" s="11"/>
    </row>
    <row r="38" spans="1:20" ht="13.5" customHeight="1">
      <c r="A38" s="12"/>
      <c r="B38" s="39" t="s">
        <v>149</v>
      </c>
      <c r="C38" s="39" t="s">
        <v>150</v>
      </c>
      <c r="D38" s="40">
        <v>1200</v>
      </c>
      <c r="E38" s="40">
        <f aca="true" t="shared" si="8" ref="E38:E47">ROUNDUP((D38+$E$1),-3)</f>
        <v>2000</v>
      </c>
      <c r="F38" s="40">
        <f aca="true" t="shared" si="9" ref="F38:F47">E38-D38</f>
        <v>800</v>
      </c>
      <c r="G38" s="34"/>
      <c r="H38" s="39" t="s">
        <v>151</v>
      </c>
      <c r="I38" s="39" t="s">
        <v>152</v>
      </c>
      <c r="J38" s="40">
        <v>18850</v>
      </c>
      <c r="K38" s="41">
        <f aca="true" t="shared" si="10" ref="K38:K56">ROUNDUP((J38+$E$1),-3)</f>
        <v>20000</v>
      </c>
      <c r="L38" s="40">
        <f aca="true" t="shared" si="11" ref="L38:L56">K38-J38</f>
        <v>1150</v>
      </c>
      <c r="M38" s="9"/>
      <c r="N38" s="63"/>
      <c r="O38" s="64" t="s">
        <v>153</v>
      </c>
      <c r="P38" s="65"/>
      <c r="Q38" s="57"/>
      <c r="R38" s="57"/>
      <c r="S38" s="58"/>
      <c r="T38" s="11"/>
    </row>
    <row r="39" spans="1:20" ht="13.5" customHeight="1">
      <c r="A39" s="12"/>
      <c r="B39" s="39" t="s">
        <v>154</v>
      </c>
      <c r="C39" s="39" t="s">
        <v>155</v>
      </c>
      <c r="D39" s="40">
        <v>5300</v>
      </c>
      <c r="E39" s="40">
        <f t="shared" si="8"/>
        <v>6000</v>
      </c>
      <c r="F39" s="40">
        <f t="shared" si="9"/>
        <v>700</v>
      </c>
      <c r="G39" s="34"/>
      <c r="H39" s="39" t="s">
        <v>156</v>
      </c>
      <c r="I39" s="39" t="s">
        <v>152</v>
      </c>
      <c r="J39" s="40">
        <v>23850</v>
      </c>
      <c r="K39" s="41">
        <f t="shared" si="10"/>
        <v>25000</v>
      </c>
      <c r="L39" s="40">
        <f t="shared" si="11"/>
        <v>1150</v>
      </c>
      <c r="M39" s="9"/>
      <c r="N39" s="61" t="s">
        <v>157</v>
      </c>
      <c r="O39" s="62" t="s">
        <v>158</v>
      </c>
      <c r="P39" s="4"/>
      <c r="Q39" s="5"/>
      <c r="R39" s="5"/>
      <c r="S39" s="6"/>
      <c r="T39" s="11"/>
    </row>
    <row r="40" spans="1:20" ht="13.5" customHeight="1">
      <c r="A40" s="12"/>
      <c r="B40" s="39" t="s">
        <v>159</v>
      </c>
      <c r="C40" s="39" t="s">
        <v>160</v>
      </c>
      <c r="D40" s="40">
        <v>10100</v>
      </c>
      <c r="E40" s="40">
        <f t="shared" si="8"/>
        <v>11000</v>
      </c>
      <c r="F40" s="40">
        <f t="shared" si="9"/>
        <v>900</v>
      </c>
      <c r="G40" s="34"/>
      <c r="H40" s="39" t="s">
        <v>161</v>
      </c>
      <c r="I40" s="39" t="s">
        <v>152</v>
      </c>
      <c r="J40" s="40">
        <v>28850</v>
      </c>
      <c r="K40" s="41">
        <f t="shared" si="10"/>
        <v>30000</v>
      </c>
      <c r="L40" s="40">
        <f t="shared" si="11"/>
        <v>1150</v>
      </c>
      <c r="M40" s="9"/>
      <c r="N40" s="63"/>
      <c r="O40" s="64" t="s">
        <v>162</v>
      </c>
      <c r="P40" s="65"/>
      <c r="Q40" s="57"/>
      <c r="R40" s="57"/>
      <c r="S40" s="58"/>
      <c r="T40" s="11"/>
    </row>
    <row r="41" spans="1:20" ht="13.5" customHeight="1">
      <c r="A41" s="12"/>
      <c r="B41" s="39" t="s">
        <v>163</v>
      </c>
      <c r="C41" s="39" t="s">
        <v>164</v>
      </c>
      <c r="D41" s="40">
        <v>11000</v>
      </c>
      <c r="E41" s="40">
        <f t="shared" si="8"/>
        <v>12000</v>
      </c>
      <c r="F41" s="40">
        <f t="shared" si="9"/>
        <v>1000</v>
      </c>
      <c r="G41" s="34"/>
      <c r="H41" s="39" t="s">
        <v>165</v>
      </c>
      <c r="I41" s="39" t="s">
        <v>152</v>
      </c>
      <c r="J41" s="40">
        <v>38850</v>
      </c>
      <c r="K41" s="41">
        <f t="shared" si="10"/>
        <v>40000</v>
      </c>
      <c r="L41" s="40">
        <f t="shared" si="11"/>
        <v>1150</v>
      </c>
      <c r="M41" s="9"/>
      <c r="N41" s="61" t="s">
        <v>166</v>
      </c>
      <c r="O41" s="62" t="s">
        <v>167</v>
      </c>
      <c r="P41" s="4"/>
      <c r="Q41" s="5"/>
      <c r="R41" s="5"/>
      <c r="S41" s="6"/>
      <c r="T41" s="11"/>
    </row>
    <row r="42" spans="1:20" ht="13.5" customHeight="1">
      <c r="A42" s="12"/>
      <c r="B42" s="39" t="s">
        <v>168</v>
      </c>
      <c r="C42" s="39" t="s">
        <v>169</v>
      </c>
      <c r="D42" s="40">
        <v>12950</v>
      </c>
      <c r="E42" s="40">
        <f t="shared" si="8"/>
        <v>14000</v>
      </c>
      <c r="F42" s="40">
        <f t="shared" si="9"/>
        <v>1050</v>
      </c>
      <c r="G42" s="34"/>
      <c r="H42" s="39" t="s">
        <v>170</v>
      </c>
      <c r="I42" s="39" t="s">
        <v>152</v>
      </c>
      <c r="J42" s="40">
        <v>48850</v>
      </c>
      <c r="K42" s="41">
        <f t="shared" si="10"/>
        <v>50000</v>
      </c>
      <c r="L42" s="40">
        <f t="shared" si="11"/>
        <v>1150</v>
      </c>
      <c r="M42" s="9"/>
      <c r="N42" s="63"/>
      <c r="O42" s="64" t="s">
        <v>171</v>
      </c>
      <c r="P42" s="65"/>
      <c r="Q42" s="57"/>
      <c r="R42" s="57"/>
      <c r="S42" s="58"/>
      <c r="T42" s="11"/>
    </row>
    <row r="43" spans="1:20" ht="13.5" customHeight="1">
      <c r="A43" s="12"/>
      <c r="B43" s="39" t="s">
        <v>172</v>
      </c>
      <c r="C43" s="39" t="s">
        <v>173</v>
      </c>
      <c r="D43" s="40">
        <v>14950</v>
      </c>
      <c r="E43" s="40">
        <f t="shared" si="8"/>
        <v>16000</v>
      </c>
      <c r="F43" s="40">
        <f t="shared" si="9"/>
        <v>1050</v>
      </c>
      <c r="G43" s="34"/>
      <c r="H43" s="39" t="s">
        <v>174</v>
      </c>
      <c r="I43" s="39" t="s">
        <v>152</v>
      </c>
      <c r="J43" s="40">
        <v>73850</v>
      </c>
      <c r="K43" s="41">
        <f t="shared" si="10"/>
        <v>75000</v>
      </c>
      <c r="L43" s="40">
        <f t="shared" si="11"/>
        <v>1150</v>
      </c>
      <c r="M43" s="9"/>
      <c r="N43" s="61" t="s">
        <v>175</v>
      </c>
      <c r="O43" s="62" t="s">
        <v>176</v>
      </c>
      <c r="P43" s="4"/>
      <c r="Q43" s="5"/>
      <c r="R43" s="5"/>
      <c r="S43" s="6"/>
      <c r="T43" s="11"/>
    </row>
    <row r="44" spans="1:20" ht="13.5" customHeight="1">
      <c r="A44" s="12"/>
      <c r="B44" s="39" t="s">
        <v>177</v>
      </c>
      <c r="C44" s="39" t="s">
        <v>178</v>
      </c>
      <c r="D44" s="40">
        <v>19900</v>
      </c>
      <c r="E44" s="40">
        <f t="shared" si="8"/>
        <v>21000</v>
      </c>
      <c r="F44" s="40">
        <f t="shared" si="9"/>
        <v>1100</v>
      </c>
      <c r="G44" s="34"/>
      <c r="H44" s="39" t="s">
        <v>179</v>
      </c>
      <c r="I44" s="39" t="s">
        <v>152</v>
      </c>
      <c r="J44" s="40">
        <v>98850</v>
      </c>
      <c r="K44" s="41">
        <f t="shared" si="10"/>
        <v>100000</v>
      </c>
      <c r="L44" s="40">
        <f t="shared" si="11"/>
        <v>1150</v>
      </c>
      <c r="M44" s="9"/>
      <c r="N44" s="63"/>
      <c r="O44" s="64" t="s">
        <v>180</v>
      </c>
      <c r="P44" s="65"/>
      <c r="Q44" s="57"/>
      <c r="R44" s="57"/>
      <c r="S44" s="58"/>
      <c r="T44" s="11"/>
    </row>
    <row r="45" spans="1:20" ht="13.5" customHeight="1">
      <c r="A45" s="12"/>
      <c r="B45" s="39" t="s">
        <v>181</v>
      </c>
      <c r="C45" s="39" t="s">
        <v>182</v>
      </c>
      <c r="D45" s="40">
        <v>24500</v>
      </c>
      <c r="E45" s="40">
        <f t="shared" si="8"/>
        <v>25000</v>
      </c>
      <c r="F45" s="40">
        <f t="shared" si="9"/>
        <v>500</v>
      </c>
      <c r="G45" s="34"/>
      <c r="H45" s="39" t="s">
        <v>183</v>
      </c>
      <c r="I45" s="39" t="s">
        <v>152</v>
      </c>
      <c r="J45" s="40">
        <v>123850</v>
      </c>
      <c r="K45" s="41">
        <f t="shared" si="10"/>
        <v>125000</v>
      </c>
      <c r="L45" s="40">
        <f t="shared" si="11"/>
        <v>1150</v>
      </c>
      <c r="M45" s="9"/>
      <c r="N45" s="61" t="s">
        <v>184</v>
      </c>
      <c r="O45" s="62" t="s">
        <v>185</v>
      </c>
      <c r="P45" s="4"/>
      <c r="Q45" s="5"/>
      <c r="R45" s="5"/>
      <c r="S45" s="6"/>
      <c r="T45" s="11"/>
    </row>
    <row r="46" spans="1:20" ht="13.5" customHeight="1">
      <c r="A46" s="12"/>
      <c r="B46" s="39" t="s">
        <v>186</v>
      </c>
      <c r="C46" s="39" t="s">
        <v>187</v>
      </c>
      <c r="D46" s="40">
        <v>48300</v>
      </c>
      <c r="E46" s="40">
        <f t="shared" si="8"/>
        <v>49000</v>
      </c>
      <c r="F46" s="40">
        <f t="shared" si="9"/>
        <v>700</v>
      </c>
      <c r="G46" s="34"/>
      <c r="H46" s="39" t="s">
        <v>188</v>
      </c>
      <c r="I46" s="39" t="s">
        <v>152</v>
      </c>
      <c r="J46" s="40">
        <v>148850</v>
      </c>
      <c r="K46" s="41">
        <f t="shared" si="10"/>
        <v>150000</v>
      </c>
      <c r="L46" s="40">
        <f t="shared" si="11"/>
        <v>1150</v>
      </c>
      <c r="M46" s="9"/>
      <c r="N46" s="63"/>
      <c r="O46" s="64" t="s">
        <v>189</v>
      </c>
      <c r="P46" s="65"/>
      <c r="Q46" s="57"/>
      <c r="R46" s="57"/>
      <c r="S46" s="58"/>
      <c r="T46" s="11"/>
    </row>
    <row r="47" spans="1:20" ht="13.5" customHeight="1">
      <c r="A47" s="12"/>
      <c r="B47" s="39" t="s">
        <v>190</v>
      </c>
      <c r="C47" s="39" t="s">
        <v>191</v>
      </c>
      <c r="D47" s="40">
        <v>95300</v>
      </c>
      <c r="E47" s="40">
        <f t="shared" si="8"/>
        <v>96000</v>
      </c>
      <c r="F47" s="40">
        <f t="shared" si="9"/>
        <v>700</v>
      </c>
      <c r="G47" s="34"/>
      <c r="H47" s="39" t="s">
        <v>192</v>
      </c>
      <c r="I47" s="39" t="s">
        <v>152</v>
      </c>
      <c r="J47" s="40">
        <v>198850</v>
      </c>
      <c r="K47" s="41">
        <f t="shared" si="10"/>
        <v>200000</v>
      </c>
      <c r="L47" s="40">
        <f t="shared" si="11"/>
        <v>1150</v>
      </c>
      <c r="M47" s="9"/>
      <c r="N47" s="61" t="s">
        <v>193</v>
      </c>
      <c r="O47" s="62" t="s">
        <v>194</v>
      </c>
      <c r="P47" s="4"/>
      <c r="Q47" s="6"/>
      <c r="R47" s="9"/>
      <c r="S47" s="9"/>
      <c r="T47" s="11"/>
    </row>
    <row r="48" spans="1:20" ht="13.5" customHeight="1">
      <c r="A48" s="12"/>
      <c r="B48" s="48"/>
      <c r="C48" s="48"/>
      <c r="D48" s="48"/>
      <c r="E48" s="48"/>
      <c r="F48" s="48"/>
      <c r="G48" s="34"/>
      <c r="H48" s="39" t="s">
        <v>195</v>
      </c>
      <c r="I48" s="39" t="s">
        <v>152</v>
      </c>
      <c r="J48" s="40">
        <v>248850</v>
      </c>
      <c r="K48" s="41">
        <f t="shared" si="10"/>
        <v>250000</v>
      </c>
      <c r="L48" s="40">
        <f t="shared" si="11"/>
        <v>1150</v>
      </c>
      <c r="M48" s="9"/>
      <c r="N48" s="63"/>
      <c r="O48" s="64" t="s">
        <v>196</v>
      </c>
      <c r="P48" s="65"/>
      <c r="Q48" s="58"/>
      <c r="R48" s="9"/>
      <c r="S48" s="60" t="s">
        <v>197</v>
      </c>
      <c r="T48" s="11"/>
    </row>
    <row r="49" spans="1:20" ht="13.5" customHeight="1">
      <c r="A49" s="12"/>
      <c r="B49" s="39" t="s">
        <v>198</v>
      </c>
      <c r="C49" s="39"/>
      <c r="D49" s="37" t="s">
        <v>13</v>
      </c>
      <c r="E49" s="37" t="s">
        <v>383</v>
      </c>
      <c r="F49" s="37" t="s">
        <v>14</v>
      </c>
      <c r="G49" s="34"/>
      <c r="H49" s="39" t="s">
        <v>199</v>
      </c>
      <c r="I49" s="39" t="s">
        <v>152</v>
      </c>
      <c r="J49" s="40">
        <v>298850</v>
      </c>
      <c r="K49" s="41">
        <f t="shared" si="10"/>
        <v>300000</v>
      </c>
      <c r="L49" s="40">
        <f t="shared" si="11"/>
        <v>1150</v>
      </c>
      <c r="M49" s="9"/>
      <c r="N49" s="61" t="s">
        <v>200</v>
      </c>
      <c r="O49" s="62" t="s">
        <v>201</v>
      </c>
      <c r="P49" s="4"/>
      <c r="Q49" s="6"/>
      <c r="R49" s="9"/>
      <c r="S49" s="66" t="s">
        <v>202</v>
      </c>
      <c r="T49" s="11"/>
    </row>
    <row r="50" spans="1:20" ht="13.5" customHeight="1">
      <c r="A50" s="12"/>
      <c r="B50" s="39" t="s">
        <v>203</v>
      </c>
      <c r="C50" s="39" t="s">
        <v>204</v>
      </c>
      <c r="D50" s="40">
        <v>5150</v>
      </c>
      <c r="E50" s="40">
        <f aca="true" t="shared" si="12" ref="E50:E56">ROUNDUP((D50+$E$1),-3)</f>
        <v>6000</v>
      </c>
      <c r="F50" s="40">
        <f aca="true" t="shared" si="13" ref="F50:F56">E50-D50</f>
        <v>850</v>
      </c>
      <c r="G50" s="34"/>
      <c r="H50" s="39" t="s">
        <v>205</v>
      </c>
      <c r="I50" s="39" t="s">
        <v>152</v>
      </c>
      <c r="J50" s="40">
        <v>398850</v>
      </c>
      <c r="K50" s="41">
        <f t="shared" si="10"/>
        <v>400000</v>
      </c>
      <c r="L50" s="40">
        <f t="shared" si="11"/>
        <v>1150</v>
      </c>
      <c r="M50" s="9"/>
      <c r="N50" s="63"/>
      <c r="O50" s="64" t="s">
        <v>206</v>
      </c>
      <c r="P50" s="65"/>
      <c r="Q50" s="58"/>
      <c r="R50" s="9"/>
      <c r="S50" s="67" t="s">
        <v>207</v>
      </c>
      <c r="T50" s="11"/>
    </row>
    <row r="51" spans="1:20" ht="13.5" customHeight="1">
      <c r="A51" s="12"/>
      <c r="B51" s="39" t="s">
        <v>208</v>
      </c>
      <c r="C51" s="39" t="s">
        <v>209</v>
      </c>
      <c r="D51" s="40">
        <v>10050</v>
      </c>
      <c r="E51" s="40">
        <f t="shared" si="12"/>
        <v>11000</v>
      </c>
      <c r="F51" s="40">
        <f t="shared" si="13"/>
        <v>950</v>
      </c>
      <c r="G51" s="34"/>
      <c r="H51" s="39" t="s">
        <v>210</v>
      </c>
      <c r="I51" s="39" t="s">
        <v>152</v>
      </c>
      <c r="J51" s="40">
        <v>498850</v>
      </c>
      <c r="K51" s="41">
        <f t="shared" si="10"/>
        <v>500000</v>
      </c>
      <c r="L51" s="40">
        <f t="shared" si="11"/>
        <v>1150</v>
      </c>
      <c r="M51" s="9"/>
      <c r="N51" s="61" t="s">
        <v>211</v>
      </c>
      <c r="O51" s="62" t="s">
        <v>212</v>
      </c>
      <c r="P51" s="4"/>
      <c r="Q51" s="6"/>
      <c r="R51" s="9"/>
      <c r="S51" s="68"/>
      <c r="T51" s="11"/>
    </row>
    <row r="52" spans="1:20" ht="13.5" customHeight="1">
      <c r="A52" s="12"/>
      <c r="B52" s="39" t="s">
        <v>213</v>
      </c>
      <c r="C52" s="39" t="s">
        <v>214</v>
      </c>
      <c r="D52" s="40">
        <v>19850</v>
      </c>
      <c r="E52" s="40">
        <f t="shared" si="12"/>
        <v>21000</v>
      </c>
      <c r="F52" s="40">
        <f t="shared" si="13"/>
        <v>1150</v>
      </c>
      <c r="G52" s="34"/>
      <c r="H52" s="39" t="s">
        <v>215</v>
      </c>
      <c r="I52" s="39" t="s">
        <v>152</v>
      </c>
      <c r="J52" s="40">
        <v>598850</v>
      </c>
      <c r="K52" s="41">
        <f t="shared" si="10"/>
        <v>600000</v>
      </c>
      <c r="L52" s="40">
        <f t="shared" si="11"/>
        <v>1150</v>
      </c>
      <c r="M52" s="9"/>
      <c r="N52" s="63"/>
      <c r="O52" s="64" t="s">
        <v>216</v>
      </c>
      <c r="P52" s="65"/>
      <c r="Q52" s="58"/>
      <c r="R52" s="9"/>
      <c r="S52" s="69"/>
      <c r="T52" s="11"/>
    </row>
    <row r="53" spans="1:20" ht="13.5" customHeight="1">
      <c r="A53" s="12"/>
      <c r="B53" s="39" t="s">
        <v>217</v>
      </c>
      <c r="C53" s="39" t="s">
        <v>218</v>
      </c>
      <c r="D53" s="40">
        <v>49250</v>
      </c>
      <c r="E53" s="40">
        <f t="shared" si="12"/>
        <v>50000</v>
      </c>
      <c r="F53" s="40">
        <f t="shared" si="13"/>
        <v>750</v>
      </c>
      <c r="G53" s="34"/>
      <c r="H53" s="39" t="s">
        <v>219</v>
      </c>
      <c r="I53" s="39" t="s">
        <v>152</v>
      </c>
      <c r="J53" s="40">
        <v>698850</v>
      </c>
      <c r="K53" s="41">
        <f t="shared" si="10"/>
        <v>700000</v>
      </c>
      <c r="L53" s="40">
        <f t="shared" si="11"/>
        <v>1150</v>
      </c>
      <c r="M53" s="9"/>
      <c r="N53" s="61" t="s">
        <v>220</v>
      </c>
      <c r="O53" s="62" t="s">
        <v>221</v>
      </c>
      <c r="P53" s="4"/>
      <c r="Q53" s="6"/>
      <c r="R53" s="9"/>
      <c r="S53" s="70"/>
      <c r="T53" s="11"/>
    </row>
    <row r="54" spans="1:20" ht="13.5" customHeight="1">
      <c r="A54" s="12"/>
      <c r="B54" s="39" t="s">
        <v>222</v>
      </c>
      <c r="C54" s="39" t="s">
        <v>223</v>
      </c>
      <c r="D54" s="40">
        <v>98250</v>
      </c>
      <c r="E54" s="40">
        <f t="shared" si="12"/>
        <v>99000</v>
      </c>
      <c r="F54" s="40">
        <f t="shared" si="13"/>
        <v>750</v>
      </c>
      <c r="G54" s="34"/>
      <c r="H54" s="39" t="s">
        <v>224</v>
      </c>
      <c r="I54" s="39" t="s">
        <v>152</v>
      </c>
      <c r="J54" s="40">
        <v>798850</v>
      </c>
      <c r="K54" s="41">
        <f t="shared" si="10"/>
        <v>800000</v>
      </c>
      <c r="L54" s="40">
        <f t="shared" si="11"/>
        <v>1150</v>
      </c>
      <c r="M54" s="9"/>
      <c r="N54" s="63"/>
      <c r="O54" s="64" t="s">
        <v>225</v>
      </c>
      <c r="P54" s="65"/>
      <c r="Q54" s="58"/>
      <c r="R54" s="9"/>
      <c r="S54" s="70"/>
      <c r="T54" s="11"/>
    </row>
    <row r="55" spans="1:20" ht="13.5" customHeight="1">
      <c r="A55" s="12"/>
      <c r="B55" s="39" t="s">
        <v>226</v>
      </c>
      <c r="C55" s="39" t="s">
        <v>227</v>
      </c>
      <c r="D55" s="40">
        <v>145700</v>
      </c>
      <c r="E55" s="40">
        <f t="shared" si="12"/>
        <v>147000</v>
      </c>
      <c r="F55" s="40">
        <f t="shared" si="13"/>
        <v>1300</v>
      </c>
      <c r="G55" s="34"/>
      <c r="H55" s="39" t="s">
        <v>228</v>
      </c>
      <c r="I55" s="39" t="s">
        <v>152</v>
      </c>
      <c r="J55" s="40">
        <v>898850</v>
      </c>
      <c r="K55" s="41">
        <f t="shared" si="10"/>
        <v>900000</v>
      </c>
      <c r="L55" s="40">
        <f t="shared" si="11"/>
        <v>1150</v>
      </c>
      <c r="M55" s="9"/>
      <c r="N55" s="61" t="s">
        <v>229</v>
      </c>
      <c r="O55" s="62" t="s">
        <v>230</v>
      </c>
      <c r="P55" s="4"/>
      <c r="Q55" s="6"/>
      <c r="R55" s="9"/>
      <c r="S55" s="71"/>
      <c r="T55" s="11"/>
    </row>
    <row r="56" spans="1:20" ht="13.5" customHeight="1">
      <c r="A56" s="12"/>
      <c r="B56" s="39" t="s">
        <v>231</v>
      </c>
      <c r="C56" s="39" t="s">
        <v>232</v>
      </c>
      <c r="D56" s="40">
        <v>242700</v>
      </c>
      <c r="E56" s="40">
        <f t="shared" si="12"/>
        <v>244000</v>
      </c>
      <c r="F56" s="40">
        <f t="shared" si="13"/>
        <v>1300</v>
      </c>
      <c r="G56" s="34"/>
      <c r="H56" s="39" t="s">
        <v>233</v>
      </c>
      <c r="I56" s="39" t="s">
        <v>152</v>
      </c>
      <c r="J56" s="40">
        <v>998850</v>
      </c>
      <c r="K56" s="41">
        <f t="shared" si="10"/>
        <v>1000000</v>
      </c>
      <c r="L56" s="40">
        <f t="shared" si="11"/>
        <v>1150</v>
      </c>
      <c r="M56" s="9"/>
      <c r="N56" s="63"/>
      <c r="O56" s="64" t="s">
        <v>234</v>
      </c>
      <c r="P56" s="65"/>
      <c r="Q56" s="58"/>
      <c r="R56" s="9"/>
      <c r="S56" s="72" t="s">
        <v>235</v>
      </c>
      <c r="T56" s="11"/>
    </row>
    <row r="57" spans="1:20" ht="13.5" customHeight="1">
      <c r="A57" s="12"/>
      <c r="B57" s="48"/>
      <c r="C57" s="48"/>
      <c r="D57" s="48"/>
      <c r="E57" s="48"/>
      <c r="F57" s="48"/>
      <c r="G57" s="34"/>
      <c r="H57" s="48"/>
      <c r="I57" s="48"/>
      <c r="J57" s="48"/>
      <c r="K57" s="24"/>
      <c r="L57" s="48"/>
      <c r="M57" s="9"/>
      <c r="N57" s="61" t="s">
        <v>236</v>
      </c>
      <c r="O57" s="62" t="s">
        <v>237</v>
      </c>
      <c r="P57" s="4"/>
      <c r="Q57" s="6"/>
      <c r="R57" s="9"/>
      <c r="S57" s="73" t="s">
        <v>238</v>
      </c>
      <c r="T57" s="11"/>
    </row>
    <row r="58" spans="1:20" ht="13.5" customHeight="1">
      <c r="A58" s="12"/>
      <c r="B58" s="35" t="s">
        <v>239</v>
      </c>
      <c r="C58" s="36"/>
      <c r="D58" s="37" t="s">
        <v>13</v>
      </c>
      <c r="E58" s="37" t="s">
        <v>383</v>
      </c>
      <c r="F58" s="37" t="s">
        <v>14</v>
      </c>
      <c r="G58" s="34"/>
      <c r="H58" s="35" t="s">
        <v>240</v>
      </c>
      <c r="I58" s="36"/>
      <c r="J58" s="37" t="s">
        <v>13</v>
      </c>
      <c r="K58" s="37" t="s">
        <v>383</v>
      </c>
      <c r="L58" s="37" t="s">
        <v>14</v>
      </c>
      <c r="M58" s="9"/>
      <c r="N58" s="63"/>
      <c r="O58" s="64" t="s">
        <v>241</v>
      </c>
      <c r="P58" s="65"/>
      <c r="Q58" s="58"/>
      <c r="R58" s="9"/>
      <c r="S58" s="73" t="s">
        <v>242</v>
      </c>
      <c r="T58" s="11"/>
    </row>
    <row r="59" spans="1:20" ht="13.5" customHeight="1">
      <c r="A59" s="12"/>
      <c r="B59" s="39" t="s">
        <v>243</v>
      </c>
      <c r="C59" s="39" t="s">
        <v>244</v>
      </c>
      <c r="D59" s="40">
        <v>5050</v>
      </c>
      <c r="E59" s="40">
        <f aca="true" t="shared" si="14" ref="E59:E66">ROUNDUP((D59+$E$1),-3)</f>
        <v>6000</v>
      </c>
      <c r="F59" s="40">
        <f aca="true" t="shared" si="15" ref="F59:F66">E59-D59</f>
        <v>950</v>
      </c>
      <c r="G59" s="34"/>
      <c r="H59" s="39" t="s">
        <v>245</v>
      </c>
      <c r="I59" s="39" t="s">
        <v>246</v>
      </c>
      <c r="J59" s="40">
        <f>'[1]DC 2012 06 12 - Short'!E329</f>
        <v>5800</v>
      </c>
      <c r="K59" s="41">
        <f aca="true" t="shared" si="16" ref="K59:K65">ROUNDUP((J59+$E$1),-3)</f>
        <v>7000</v>
      </c>
      <c r="L59" s="40">
        <f aca="true" t="shared" si="17" ref="L59:L65">K59-J59</f>
        <v>1200</v>
      </c>
      <c r="M59" s="9"/>
      <c r="N59" s="61" t="s">
        <v>247</v>
      </c>
      <c r="O59" s="62" t="s">
        <v>248</v>
      </c>
      <c r="P59" s="4"/>
      <c r="Q59" s="6"/>
      <c r="R59" s="9"/>
      <c r="S59" s="70"/>
      <c r="T59" s="11"/>
    </row>
    <row r="60" spans="1:20" ht="13.5" customHeight="1">
      <c r="A60" s="12"/>
      <c r="B60" s="39" t="s">
        <v>249</v>
      </c>
      <c r="C60" s="39" t="s">
        <v>250</v>
      </c>
      <c r="D60" s="40">
        <v>9900</v>
      </c>
      <c r="E60" s="40">
        <f t="shared" si="14"/>
        <v>11000</v>
      </c>
      <c r="F60" s="40">
        <f t="shared" si="15"/>
        <v>1100</v>
      </c>
      <c r="G60" s="34"/>
      <c r="H60" s="39" t="s">
        <v>251</v>
      </c>
      <c r="I60" s="39" t="s">
        <v>252</v>
      </c>
      <c r="J60" s="40">
        <f>'[1]DC 2012 06 12 - Short'!E330</f>
        <v>10800</v>
      </c>
      <c r="K60" s="41">
        <f t="shared" si="16"/>
        <v>12000</v>
      </c>
      <c r="L60" s="40">
        <f t="shared" si="17"/>
        <v>1200</v>
      </c>
      <c r="M60" s="9"/>
      <c r="N60" s="63"/>
      <c r="O60" s="64" t="s">
        <v>253</v>
      </c>
      <c r="P60" s="65"/>
      <c r="Q60" s="58"/>
      <c r="R60" s="9"/>
      <c r="S60" s="70"/>
      <c r="T60" s="11"/>
    </row>
    <row r="61" spans="1:20" ht="13.5" customHeight="1">
      <c r="A61" s="12"/>
      <c r="B61" s="39" t="s">
        <v>254</v>
      </c>
      <c r="C61" s="39" t="s">
        <v>255</v>
      </c>
      <c r="D61" s="40">
        <v>19600</v>
      </c>
      <c r="E61" s="40">
        <f t="shared" si="14"/>
        <v>21000</v>
      </c>
      <c r="F61" s="40">
        <f t="shared" si="15"/>
        <v>1400</v>
      </c>
      <c r="G61" s="34"/>
      <c r="H61" s="39" t="s">
        <v>256</v>
      </c>
      <c r="I61" s="39" t="s">
        <v>257</v>
      </c>
      <c r="J61" s="40">
        <f>'[1]DC 2012 06 12 - Short'!E331</f>
        <v>15600</v>
      </c>
      <c r="K61" s="41">
        <f t="shared" si="16"/>
        <v>17000</v>
      </c>
      <c r="L61" s="40">
        <f t="shared" si="17"/>
        <v>1400</v>
      </c>
      <c r="M61" s="9"/>
      <c r="N61" s="61" t="s">
        <v>258</v>
      </c>
      <c r="O61" s="62" t="s">
        <v>259</v>
      </c>
      <c r="P61" s="4"/>
      <c r="Q61" s="6"/>
      <c r="R61" s="9"/>
      <c r="S61" s="70"/>
      <c r="T61" s="11"/>
    </row>
    <row r="62" spans="1:20" ht="13.5" customHeight="1">
      <c r="A62" s="12"/>
      <c r="B62" s="39" t="s">
        <v>260</v>
      </c>
      <c r="C62" s="39" t="s">
        <v>261</v>
      </c>
      <c r="D62" s="40">
        <v>24450</v>
      </c>
      <c r="E62" s="40">
        <f t="shared" si="14"/>
        <v>25000</v>
      </c>
      <c r="F62" s="40">
        <f t="shared" si="15"/>
        <v>550</v>
      </c>
      <c r="G62" s="34"/>
      <c r="H62" s="39" t="s">
        <v>262</v>
      </c>
      <c r="I62" s="39" t="s">
        <v>263</v>
      </c>
      <c r="J62" s="40">
        <f>'[1]DC 2012 06 12 - Short'!E332</f>
        <v>20400</v>
      </c>
      <c r="K62" s="41">
        <f t="shared" si="16"/>
        <v>21000</v>
      </c>
      <c r="L62" s="40">
        <f t="shared" si="17"/>
        <v>600</v>
      </c>
      <c r="M62" s="9"/>
      <c r="N62" s="63"/>
      <c r="O62" s="64" t="s">
        <v>264</v>
      </c>
      <c r="P62" s="65"/>
      <c r="Q62" s="58"/>
      <c r="R62" s="9"/>
      <c r="S62" s="74" t="s">
        <v>265</v>
      </c>
      <c r="T62" s="11"/>
    </row>
    <row r="63" spans="1:20" ht="13.5" customHeight="1">
      <c r="A63" s="12"/>
      <c r="B63" s="39" t="s">
        <v>266</v>
      </c>
      <c r="C63" s="39" t="s">
        <v>267</v>
      </c>
      <c r="D63" s="40">
        <v>48700</v>
      </c>
      <c r="E63" s="40">
        <f t="shared" si="14"/>
        <v>50000</v>
      </c>
      <c r="F63" s="40">
        <f t="shared" si="15"/>
        <v>1300</v>
      </c>
      <c r="G63" s="34"/>
      <c r="H63" s="39" t="s">
        <v>268</v>
      </c>
      <c r="I63" s="39" t="s">
        <v>269</v>
      </c>
      <c r="J63" s="40">
        <f>'[1]DC 2012 06 12 - Short'!E333</f>
        <v>25600</v>
      </c>
      <c r="K63" s="41">
        <f t="shared" si="16"/>
        <v>27000</v>
      </c>
      <c r="L63" s="40">
        <f t="shared" si="17"/>
        <v>1400</v>
      </c>
      <c r="M63" s="9"/>
      <c r="N63" s="61" t="s">
        <v>270</v>
      </c>
      <c r="O63" s="62" t="s">
        <v>271</v>
      </c>
      <c r="P63" s="4"/>
      <c r="Q63" s="6"/>
      <c r="R63" s="9"/>
      <c r="S63" s="70"/>
      <c r="T63" s="11"/>
    </row>
    <row r="64" spans="1:20" ht="13.5" customHeight="1">
      <c r="A64" s="12"/>
      <c r="B64" s="39" t="s">
        <v>272</v>
      </c>
      <c r="C64" s="39" t="s">
        <v>273</v>
      </c>
      <c r="D64" s="40">
        <v>97200</v>
      </c>
      <c r="E64" s="40">
        <f t="shared" si="14"/>
        <v>98000</v>
      </c>
      <c r="F64" s="40">
        <f t="shared" si="15"/>
        <v>800</v>
      </c>
      <c r="G64" s="34"/>
      <c r="H64" s="39" t="s">
        <v>274</v>
      </c>
      <c r="I64" s="39" t="s">
        <v>275</v>
      </c>
      <c r="J64" s="40">
        <f>'[1]DC 2012 06 12 - Short'!E334</f>
        <v>49400</v>
      </c>
      <c r="K64" s="41">
        <f t="shared" si="16"/>
        <v>50000</v>
      </c>
      <c r="L64" s="40">
        <f t="shared" si="17"/>
        <v>600</v>
      </c>
      <c r="M64" s="9"/>
      <c r="N64" s="63"/>
      <c r="O64" s="64" t="s">
        <v>276</v>
      </c>
      <c r="P64" s="65"/>
      <c r="Q64" s="58"/>
      <c r="R64" s="9"/>
      <c r="S64" s="70"/>
      <c r="T64" s="11"/>
    </row>
    <row r="65" spans="1:20" ht="13.5" customHeight="1">
      <c r="A65" s="12"/>
      <c r="B65" s="39" t="s">
        <v>277</v>
      </c>
      <c r="C65" s="39" t="s">
        <v>278</v>
      </c>
      <c r="D65" s="40">
        <v>145700</v>
      </c>
      <c r="E65" s="40">
        <f t="shared" si="14"/>
        <v>147000</v>
      </c>
      <c r="F65" s="40">
        <f t="shared" si="15"/>
        <v>1300</v>
      </c>
      <c r="G65" s="34"/>
      <c r="H65" s="39" t="s">
        <v>279</v>
      </c>
      <c r="I65" s="39" t="s">
        <v>280</v>
      </c>
      <c r="J65" s="40">
        <f>'[1]DC 2012 06 12 - Short'!E335</f>
        <v>97600</v>
      </c>
      <c r="K65" s="41">
        <f t="shared" si="16"/>
        <v>99000</v>
      </c>
      <c r="L65" s="40">
        <f t="shared" si="17"/>
        <v>1400</v>
      </c>
      <c r="M65" s="9"/>
      <c r="N65" s="61" t="s">
        <v>281</v>
      </c>
      <c r="O65" s="62" t="s">
        <v>282</v>
      </c>
      <c r="P65" s="4"/>
      <c r="Q65" s="6"/>
      <c r="R65" s="9"/>
      <c r="S65" s="70"/>
      <c r="T65" s="11"/>
    </row>
    <row r="66" spans="1:20" ht="13.5" customHeight="1">
      <c r="A66" s="12"/>
      <c r="B66" s="39" t="s">
        <v>283</v>
      </c>
      <c r="C66" s="39" t="s">
        <v>284</v>
      </c>
      <c r="D66" s="40">
        <v>194200</v>
      </c>
      <c r="E66" s="40">
        <f t="shared" si="14"/>
        <v>195000</v>
      </c>
      <c r="F66" s="40">
        <f t="shared" si="15"/>
        <v>800</v>
      </c>
      <c r="G66" s="34"/>
      <c r="H66" s="48"/>
      <c r="I66" s="48"/>
      <c r="J66" s="48"/>
      <c r="K66" s="24"/>
      <c r="L66" s="48"/>
      <c r="M66" s="9"/>
      <c r="N66" s="63"/>
      <c r="O66" s="64" t="s">
        <v>285</v>
      </c>
      <c r="P66" s="65"/>
      <c r="Q66" s="58"/>
      <c r="R66" s="9"/>
      <c r="S66" s="68"/>
      <c r="T66" s="11"/>
    </row>
    <row r="67" spans="1:20" ht="13.5" customHeight="1">
      <c r="A67" s="12"/>
      <c r="B67" s="48"/>
      <c r="C67" s="48"/>
      <c r="D67" s="48"/>
      <c r="E67" s="48"/>
      <c r="F67" s="48"/>
      <c r="G67" s="34"/>
      <c r="H67" s="35" t="s">
        <v>286</v>
      </c>
      <c r="I67" s="36"/>
      <c r="J67" s="37" t="s">
        <v>13</v>
      </c>
      <c r="K67" s="37" t="s">
        <v>383</v>
      </c>
      <c r="L67" s="37" t="s">
        <v>14</v>
      </c>
      <c r="M67" s="9"/>
      <c r="N67" s="61" t="s">
        <v>287</v>
      </c>
      <c r="O67" s="62" t="s">
        <v>288</v>
      </c>
      <c r="P67" s="4"/>
      <c r="Q67" s="6"/>
      <c r="R67" s="9"/>
      <c r="S67" s="75"/>
      <c r="T67" s="11"/>
    </row>
    <row r="68" spans="1:20" ht="13.5" customHeight="1">
      <c r="A68" s="12"/>
      <c r="B68" s="35" t="s">
        <v>289</v>
      </c>
      <c r="C68" s="36"/>
      <c r="D68" s="37" t="s">
        <v>13</v>
      </c>
      <c r="E68" s="37" t="s">
        <v>383</v>
      </c>
      <c r="F68" s="37" t="s">
        <v>14</v>
      </c>
      <c r="G68" s="34"/>
      <c r="H68" s="39" t="s">
        <v>290</v>
      </c>
      <c r="I68" s="39" t="s">
        <v>291</v>
      </c>
      <c r="J68" s="40">
        <v>5050</v>
      </c>
      <c r="K68" s="41">
        <f>ROUNDUP((J68+$E$1),-3)</f>
        <v>6000</v>
      </c>
      <c r="L68" s="40">
        <f>K68-J68</f>
        <v>950</v>
      </c>
      <c r="M68" s="9"/>
      <c r="N68" s="63"/>
      <c r="O68" s="64" t="s">
        <v>292</v>
      </c>
      <c r="P68" s="65"/>
      <c r="Q68" s="58"/>
      <c r="R68" s="9"/>
      <c r="S68" s="9"/>
      <c r="T68" s="11"/>
    </row>
    <row r="69" spans="1:20" ht="13.5" customHeight="1">
      <c r="A69" s="12"/>
      <c r="B69" s="39" t="s">
        <v>293</v>
      </c>
      <c r="C69" s="39" t="s">
        <v>294</v>
      </c>
      <c r="D69" s="40">
        <v>5050</v>
      </c>
      <c r="E69" s="40">
        <f>ROUNDUP((D69+$E$1),-3)</f>
        <v>6000</v>
      </c>
      <c r="F69" s="40">
        <f>E69-D69</f>
        <v>950</v>
      </c>
      <c r="G69" s="34"/>
      <c r="H69" s="39" t="s">
        <v>295</v>
      </c>
      <c r="I69" s="39" t="s">
        <v>296</v>
      </c>
      <c r="J69" s="40">
        <v>9900</v>
      </c>
      <c r="K69" s="41">
        <f>ROUNDUP((J69+$E$1),-3)</f>
        <v>11000</v>
      </c>
      <c r="L69" s="40">
        <f>K69-J69</f>
        <v>1100</v>
      </c>
      <c r="M69" s="9"/>
      <c r="N69" s="61" t="s">
        <v>297</v>
      </c>
      <c r="O69" s="62" t="s">
        <v>298</v>
      </c>
      <c r="P69" s="4"/>
      <c r="Q69" s="6"/>
      <c r="R69" s="9"/>
      <c r="S69" s="9"/>
      <c r="T69" s="11"/>
    </row>
    <row r="70" spans="1:20" ht="13.5" customHeight="1">
      <c r="A70" s="12"/>
      <c r="B70" s="39" t="s">
        <v>299</v>
      </c>
      <c r="C70" s="39" t="s">
        <v>300</v>
      </c>
      <c r="D70" s="40">
        <v>9900</v>
      </c>
      <c r="E70" s="40">
        <f>ROUNDUP((D70+$E$1),-3)</f>
        <v>11000</v>
      </c>
      <c r="F70" s="40">
        <f>E70-D70</f>
        <v>1100</v>
      </c>
      <c r="G70" s="34"/>
      <c r="H70" s="39" t="s">
        <v>301</v>
      </c>
      <c r="I70" s="39" t="s">
        <v>302</v>
      </c>
      <c r="J70" s="40">
        <v>19600</v>
      </c>
      <c r="K70" s="41">
        <f>ROUNDUP((J70+$E$1),-3)</f>
        <v>21000</v>
      </c>
      <c r="L70" s="40">
        <f>K70-J70</f>
        <v>1400</v>
      </c>
      <c r="M70" s="9"/>
      <c r="N70" s="63"/>
      <c r="O70" s="64" t="s">
        <v>303</v>
      </c>
      <c r="P70" s="65"/>
      <c r="Q70" s="58"/>
      <c r="R70" s="9"/>
      <c r="S70" s="9"/>
      <c r="T70" s="11"/>
    </row>
    <row r="71" spans="1:20" ht="13.5" customHeight="1">
      <c r="A71" s="12"/>
      <c r="B71" s="39" t="s">
        <v>304</v>
      </c>
      <c r="C71" s="39" t="s">
        <v>305</v>
      </c>
      <c r="D71" s="40">
        <v>24450</v>
      </c>
      <c r="E71" s="40">
        <f>ROUNDUP((D71+$E$1),-3)</f>
        <v>25000</v>
      </c>
      <c r="F71" s="40">
        <f>E71-D71</f>
        <v>550</v>
      </c>
      <c r="G71" s="34"/>
      <c r="H71" s="39" t="s">
        <v>306</v>
      </c>
      <c r="I71" s="39" t="s">
        <v>307</v>
      </c>
      <c r="J71" s="40">
        <v>48700</v>
      </c>
      <c r="K71" s="41">
        <f>ROUNDUP((J71+$E$1),-3)</f>
        <v>50000</v>
      </c>
      <c r="L71" s="40">
        <f>K71-J71</f>
        <v>1300</v>
      </c>
      <c r="M71" s="9"/>
      <c r="N71" s="61" t="s">
        <v>308</v>
      </c>
      <c r="O71" s="62" t="s">
        <v>309</v>
      </c>
      <c r="P71" s="4"/>
      <c r="Q71" s="6"/>
      <c r="R71" s="9"/>
      <c r="S71" s="9"/>
      <c r="T71" s="11"/>
    </row>
    <row r="72" spans="1:21" ht="13.5" customHeight="1">
      <c r="A72" s="12"/>
      <c r="B72" s="39" t="s">
        <v>310</v>
      </c>
      <c r="C72" s="39" t="s">
        <v>311</v>
      </c>
      <c r="D72" s="40">
        <v>48700</v>
      </c>
      <c r="E72" s="40">
        <f>ROUNDUP((D72+$E$1),-3)</f>
        <v>50000</v>
      </c>
      <c r="F72" s="40">
        <f>E72-D72</f>
        <v>1300</v>
      </c>
      <c r="G72" s="34"/>
      <c r="H72" s="39" t="s">
        <v>312</v>
      </c>
      <c r="I72" s="39" t="s">
        <v>313</v>
      </c>
      <c r="J72" s="40">
        <v>97200</v>
      </c>
      <c r="K72" s="41">
        <f>ROUNDUP((J72+$E$1),-3)</f>
        <v>98000</v>
      </c>
      <c r="L72" s="40">
        <f>K72-J72</f>
        <v>800</v>
      </c>
      <c r="M72" s="9"/>
      <c r="N72" s="63"/>
      <c r="O72" s="64" t="s">
        <v>314</v>
      </c>
      <c r="P72" s="65"/>
      <c r="Q72" s="58"/>
      <c r="R72" s="9"/>
      <c r="S72" s="9"/>
      <c r="T72" s="11"/>
      <c r="U72" s="9"/>
    </row>
    <row r="73" spans="1:21" ht="13.5" customHeight="1">
      <c r="A73" s="12"/>
      <c r="B73" s="39" t="s">
        <v>315</v>
      </c>
      <c r="C73" s="39" t="s">
        <v>316</v>
      </c>
      <c r="D73" s="40">
        <v>97200</v>
      </c>
      <c r="E73" s="40">
        <f>ROUNDUP((D73+$E$1),-3)</f>
        <v>98000</v>
      </c>
      <c r="F73" s="40">
        <f>E73-D73</f>
        <v>800</v>
      </c>
      <c r="G73" s="34"/>
      <c r="H73" s="48"/>
      <c r="I73" s="48"/>
      <c r="J73" s="48"/>
      <c r="K73" s="24"/>
      <c r="L73" s="48"/>
      <c r="M73" s="9"/>
      <c r="N73" s="61" t="s">
        <v>317</v>
      </c>
      <c r="O73" s="62" t="s">
        <v>318</v>
      </c>
      <c r="P73" s="4"/>
      <c r="Q73" s="6"/>
      <c r="R73" s="9"/>
      <c r="S73" s="9"/>
      <c r="T73" s="11"/>
      <c r="U73" s="9"/>
    </row>
    <row r="74" spans="1:21" ht="13.5" customHeight="1">
      <c r="A74" s="12"/>
      <c r="B74" s="48"/>
      <c r="C74" s="48"/>
      <c r="D74" s="48"/>
      <c r="E74" s="48"/>
      <c r="F74" s="48"/>
      <c r="G74" s="34"/>
      <c r="H74" s="35" t="s">
        <v>319</v>
      </c>
      <c r="I74" s="36"/>
      <c r="J74" s="37" t="s">
        <v>13</v>
      </c>
      <c r="K74" s="37" t="s">
        <v>383</v>
      </c>
      <c r="L74" s="37" t="s">
        <v>14</v>
      </c>
      <c r="M74" s="9"/>
      <c r="N74" s="63"/>
      <c r="O74" s="64" t="s">
        <v>320</v>
      </c>
      <c r="P74" s="65"/>
      <c r="Q74" s="58"/>
      <c r="R74" s="9"/>
      <c r="S74" s="9"/>
      <c r="T74" s="11"/>
      <c r="U74" s="9"/>
    </row>
    <row r="75" spans="1:21" ht="13.5" customHeight="1">
      <c r="A75" s="12"/>
      <c r="B75" s="35" t="s">
        <v>321</v>
      </c>
      <c r="C75" s="36"/>
      <c r="D75" s="37" t="s">
        <v>13</v>
      </c>
      <c r="E75" s="37" t="s">
        <v>383</v>
      </c>
      <c r="F75" s="37" t="s">
        <v>14</v>
      </c>
      <c r="G75" s="34"/>
      <c r="H75" s="39" t="s">
        <v>322</v>
      </c>
      <c r="I75" s="39" t="s">
        <v>323</v>
      </c>
      <c r="J75" s="40">
        <v>5400</v>
      </c>
      <c r="K75" s="41">
        <f>ROUNDUP((J75+$E$1),-3)</f>
        <v>6000</v>
      </c>
      <c r="L75" s="40">
        <f>K75-J75</f>
        <v>600</v>
      </c>
      <c r="M75" s="9"/>
      <c r="N75" s="76" t="s">
        <v>324</v>
      </c>
      <c r="O75" s="9"/>
      <c r="P75" s="9"/>
      <c r="Q75" s="9"/>
      <c r="R75" s="9"/>
      <c r="S75" s="9"/>
      <c r="T75" s="11"/>
      <c r="U75" s="9"/>
    </row>
    <row r="76" spans="1:20" ht="13.5" customHeight="1">
      <c r="A76" s="12"/>
      <c r="B76" s="39" t="s">
        <v>325</v>
      </c>
      <c r="C76" s="39" t="s">
        <v>326</v>
      </c>
      <c r="D76" s="40">
        <v>2350</v>
      </c>
      <c r="E76" s="40">
        <f aca="true" t="shared" si="18" ref="E76:E81">ROUNDUP((D76+$E$1),-3)</f>
        <v>3000</v>
      </c>
      <c r="F76" s="40">
        <f aca="true" t="shared" si="19" ref="F76:F81">E76-D76</f>
        <v>650</v>
      </c>
      <c r="G76" s="34"/>
      <c r="H76" s="39" t="s">
        <v>327</v>
      </c>
      <c r="I76" s="39" t="s">
        <v>328</v>
      </c>
      <c r="J76" s="40">
        <v>10400</v>
      </c>
      <c r="K76" s="41">
        <f>ROUNDUP((J76+$E$1),-3)</f>
        <v>11000</v>
      </c>
      <c r="L76" s="40">
        <f>K76-J76</f>
        <v>600</v>
      </c>
      <c r="M76" s="9"/>
      <c r="T76" s="11"/>
    </row>
    <row r="77" spans="1:20" ht="13.5" customHeight="1">
      <c r="A77" s="12"/>
      <c r="B77" s="39" t="s">
        <v>329</v>
      </c>
      <c r="C77" s="39" t="s">
        <v>330</v>
      </c>
      <c r="D77" s="40">
        <v>5400</v>
      </c>
      <c r="E77" s="40">
        <f t="shared" si="18"/>
        <v>6000</v>
      </c>
      <c r="F77" s="40">
        <f t="shared" si="19"/>
        <v>600</v>
      </c>
      <c r="G77" s="34"/>
      <c r="H77" s="39" t="s">
        <v>331</v>
      </c>
      <c r="I77" s="39" t="s">
        <v>332</v>
      </c>
      <c r="J77" s="40">
        <v>24950</v>
      </c>
      <c r="K77" s="41">
        <f>ROUNDUP((J77+$E$1),-3)</f>
        <v>26000</v>
      </c>
      <c r="L77" s="40">
        <f>K77-J77</f>
        <v>1050</v>
      </c>
      <c r="M77" s="9"/>
      <c r="N77" s="46" t="s">
        <v>333</v>
      </c>
      <c r="O77" s="9"/>
      <c r="P77" s="9"/>
      <c r="Q77" s="9"/>
      <c r="R77" s="9"/>
      <c r="S77" s="9"/>
      <c r="T77" s="11"/>
    </row>
    <row r="78" spans="1:20" ht="13.5" customHeight="1">
      <c r="A78" s="12"/>
      <c r="B78" s="39" t="s">
        <v>334</v>
      </c>
      <c r="C78" s="39" t="s">
        <v>335</v>
      </c>
      <c r="D78" s="40">
        <v>10400</v>
      </c>
      <c r="E78" s="40">
        <f t="shared" si="18"/>
        <v>11000</v>
      </c>
      <c r="F78" s="40">
        <f t="shared" si="19"/>
        <v>600</v>
      </c>
      <c r="G78" s="34"/>
      <c r="H78" s="39" t="s">
        <v>336</v>
      </c>
      <c r="I78" s="39" t="s">
        <v>337</v>
      </c>
      <c r="J78" s="40">
        <v>49200</v>
      </c>
      <c r="K78" s="41">
        <f>ROUNDUP((J78+$E$1),-3)</f>
        <v>50000</v>
      </c>
      <c r="L78" s="40">
        <f>K78-J78</f>
        <v>800</v>
      </c>
      <c r="M78" s="9"/>
      <c r="N78" s="34" t="s">
        <v>338</v>
      </c>
      <c r="O78" s="9"/>
      <c r="P78" s="9"/>
      <c r="Q78" s="9"/>
      <c r="R78" s="9"/>
      <c r="S78" s="9"/>
      <c r="T78" s="11"/>
    </row>
    <row r="79" spans="1:20" ht="13.5" customHeight="1">
      <c r="A79" s="12"/>
      <c r="B79" s="39" t="s">
        <v>339</v>
      </c>
      <c r="C79" s="39" t="s">
        <v>340</v>
      </c>
      <c r="D79" s="40">
        <v>24950</v>
      </c>
      <c r="E79" s="40">
        <f t="shared" si="18"/>
        <v>26000</v>
      </c>
      <c r="F79" s="40">
        <f t="shared" si="19"/>
        <v>1050</v>
      </c>
      <c r="G79" s="34"/>
      <c r="H79" s="39" t="s">
        <v>341</v>
      </c>
      <c r="I79" s="39" t="s">
        <v>342</v>
      </c>
      <c r="J79" s="40">
        <v>98200</v>
      </c>
      <c r="K79" s="41">
        <f>ROUNDUP((J79+$E$1),-3)</f>
        <v>99000</v>
      </c>
      <c r="L79" s="40">
        <f>K79-J79</f>
        <v>800</v>
      </c>
      <c r="M79" s="9"/>
      <c r="N79" s="34" t="s">
        <v>343</v>
      </c>
      <c r="O79" s="9"/>
      <c r="P79" s="9"/>
      <c r="Q79" s="9"/>
      <c r="R79" s="9"/>
      <c r="S79" s="9"/>
      <c r="T79" s="11"/>
    </row>
    <row r="80" spans="1:20" ht="13.5" customHeight="1">
      <c r="A80" s="12"/>
      <c r="B80" s="39" t="s">
        <v>344</v>
      </c>
      <c r="C80" s="39" t="s">
        <v>345</v>
      </c>
      <c r="D80" s="40">
        <v>49200</v>
      </c>
      <c r="E80" s="40">
        <f t="shared" si="18"/>
        <v>50000</v>
      </c>
      <c r="F80" s="40">
        <f t="shared" si="19"/>
        <v>800</v>
      </c>
      <c r="G80" s="34"/>
      <c r="H80" s="48"/>
      <c r="I80" s="48"/>
      <c r="J80" s="48"/>
      <c r="K80" s="24"/>
      <c r="L80" s="48"/>
      <c r="M80" s="9"/>
      <c r="N80" s="34" t="s">
        <v>346</v>
      </c>
      <c r="T80" s="11"/>
    </row>
    <row r="81" spans="1:20" ht="13.5" customHeight="1">
      <c r="A81" s="12"/>
      <c r="B81" s="39" t="s">
        <v>347</v>
      </c>
      <c r="C81" s="39" t="s">
        <v>348</v>
      </c>
      <c r="D81" s="40">
        <v>98200</v>
      </c>
      <c r="E81" s="40">
        <f t="shared" si="18"/>
        <v>99000</v>
      </c>
      <c r="F81" s="40">
        <f t="shared" si="19"/>
        <v>800</v>
      </c>
      <c r="G81" s="34"/>
      <c r="H81" s="35" t="s">
        <v>349</v>
      </c>
      <c r="I81" s="36"/>
      <c r="J81" s="37" t="s">
        <v>13</v>
      </c>
      <c r="K81" s="37" t="s">
        <v>383</v>
      </c>
      <c r="L81" s="37" t="s">
        <v>14</v>
      </c>
      <c r="M81" s="9"/>
      <c r="N81" s="34" t="s">
        <v>350</v>
      </c>
      <c r="T81" s="11"/>
    </row>
    <row r="82" spans="1:20" ht="13.5" customHeight="1">
      <c r="A82" s="12"/>
      <c r="B82" s="48"/>
      <c r="C82" s="48"/>
      <c r="D82" s="48"/>
      <c r="E82" s="48"/>
      <c r="F82" s="48"/>
      <c r="G82" s="34"/>
      <c r="H82" s="39" t="s">
        <v>351</v>
      </c>
      <c r="I82" s="39" t="s">
        <v>352</v>
      </c>
      <c r="J82" s="40">
        <v>1200</v>
      </c>
      <c r="K82" s="41">
        <f aca="true" t="shared" si="20" ref="K82:K88">ROUNDUP((J82+$E$1),-3)</f>
        <v>2000</v>
      </c>
      <c r="L82" s="40">
        <f aca="true" t="shared" si="21" ref="L82:L88">K82-J82</f>
        <v>800</v>
      </c>
      <c r="M82" s="9"/>
      <c r="N82" s="34" t="s">
        <v>353</v>
      </c>
      <c r="T82" s="11"/>
    </row>
    <row r="83" spans="1:20" ht="13.5" customHeight="1">
      <c r="A83" s="12"/>
      <c r="B83" s="35" t="s">
        <v>354</v>
      </c>
      <c r="C83" s="36"/>
      <c r="D83" s="37" t="s">
        <v>13</v>
      </c>
      <c r="E83" s="37" t="s">
        <v>383</v>
      </c>
      <c r="F83" s="37" t="s">
        <v>14</v>
      </c>
      <c r="G83" s="34"/>
      <c r="H83" s="39" t="s">
        <v>355</v>
      </c>
      <c r="I83" s="39" t="s">
        <v>356</v>
      </c>
      <c r="J83" s="40">
        <v>5100</v>
      </c>
      <c r="K83" s="41">
        <f t="shared" si="20"/>
        <v>6000</v>
      </c>
      <c r="L83" s="40">
        <f t="shared" si="21"/>
        <v>900</v>
      </c>
      <c r="M83" s="9"/>
      <c r="N83" s="77" t="s">
        <v>357</v>
      </c>
      <c r="T83" s="11"/>
    </row>
    <row r="84" spans="1:20" ht="13.5" customHeight="1">
      <c r="A84" s="12"/>
      <c r="B84" s="39" t="s">
        <v>358</v>
      </c>
      <c r="C84" s="39" t="s">
        <v>359</v>
      </c>
      <c r="D84" s="40">
        <v>5400</v>
      </c>
      <c r="E84" s="40">
        <f>ROUNDUP((D84+$E$1),-3)</f>
        <v>6000</v>
      </c>
      <c r="F84" s="40">
        <f>E84-D84</f>
        <v>600</v>
      </c>
      <c r="G84" s="34"/>
      <c r="H84" s="39" t="s">
        <v>360</v>
      </c>
      <c r="I84" s="39" t="s">
        <v>361</v>
      </c>
      <c r="J84" s="40">
        <v>9950</v>
      </c>
      <c r="K84" s="41">
        <f t="shared" si="20"/>
        <v>11000</v>
      </c>
      <c r="L84" s="40">
        <f t="shared" si="21"/>
        <v>1050</v>
      </c>
      <c r="M84" s="9"/>
      <c r="N84" s="34" t="s">
        <v>362</v>
      </c>
      <c r="T84" s="11"/>
    </row>
    <row r="85" spans="1:20" ht="13.5" customHeight="1">
      <c r="A85" s="12"/>
      <c r="B85" s="39" t="s">
        <v>363</v>
      </c>
      <c r="C85" s="39" t="s">
        <v>364</v>
      </c>
      <c r="D85" s="40">
        <v>10350</v>
      </c>
      <c r="E85" s="40">
        <f>ROUNDUP((D85+$E$1),-3)</f>
        <v>11000</v>
      </c>
      <c r="F85" s="40">
        <f>E85-D85</f>
        <v>650</v>
      </c>
      <c r="G85" s="34"/>
      <c r="H85" s="39" t="s">
        <v>365</v>
      </c>
      <c r="I85" s="39" t="s">
        <v>366</v>
      </c>
      <c r="J85" s="40">
        <v>19700</v>
      </c>
      <c r="K85" s="41">
        <f t="shared" si="20"/>
        <v>21000</v>
      </c>
      <c r="L85" s="40">
        <f t="shared" si="21"/>
        <v>1300</v>
      </c>
      <c r="M85" s="9"/>
      <c r="N85" s="34" t="s">
        <v>367</v>
      </c>
      <c r="T85" s="11"/>
    </row>
    <row r="86" spans="1:20" ht="13.5" customHeight="1">
      <c r="A86" s="12"/>
      <c r="B86" s="39" t="s">
        <v>368</v>
      </c>
      <c r="C86" s="39" t="s">
        <v>369</v>
      </c>
      <c r="D86" s="40">
        <v>25200</v>
      </c>
      <c r="E86" s="40">
        <f>ROUNDUP((D86+$E$1),-3)</f>
        <v>26000</v>
      </c>
      <c r="F86" s="40">
        <f>E86-D86</f>
        <v>800</v>
      </c>
      <c r="G86" s="34"/>
      <c r="H86" s="39" t="s">
        <v>370</v>
      </c>
      <c r="I86" s="39" t="s">
        <v>371</v>
      </c>
      <c r="J86" s="40">
        <v>29450</v>
      </c>
      <c r="K86" s="41">
        <f t="shared" si="20"/>
        <v>30000</v>
      </c>
      <c r="L86" s="40">
        <f t="shared" si="21"/>
        <v>550</v>
      </c>
      <c r="M86" s="9"/>
      <c r="N86" s="34"/>
      <c r="T86" s="11"/>
    </row>
    <row r="87" spans="1:20" ht="13.5" customHeight="1">
      <c r="A87" s="12"/>
      <c r="B87" s="39" t="s">
        <v>372</v>
      </c>
      <c r="C87" s="39" t="s">
        <v>373</v>
      </c>
      <c r="D87" s="40">
        <v>50200</v>
      </c>
      <c r="E87" s="40">
        <f>ROUNDUP((D87+$E$1),-3)</f>
        <v>51000</v>
      </c>
      <c r="F87" s="40">
        <f>E87-D87</f>
        <v>800</v>
      </c>
      <c r="G87" s="34"/>
      <c r="H87" s="39" t="s">
        <v>374</v>
      </c>
      <c r="I87" s="39" t="s">
        <v>375</v>
      </c>
      <c r="J87" s="40">
        <v>48950</v>
      </c>
      <c r="K87" s="41">
        <f t="shared" si="20"/>
        <v>50000</v>
      </c>
      <c r="L87" s="40">
        <f t="shared" si="21"/>
        <v>1050</v>
      </c>
      <c r="M87" s="9"/>
      <c r="N87" s="77" t="s">
        <v>376</v>
      </c>
      <c r="T87" s="11"/>
    </row>
    <row r="88" spans="1:20" ht="13.5" customHeight="1">
      <c r="A88" s="12"/>
      <c r="B88" s="39" t="s">
        <v>377</v>
      </c>
      <c r="C88" s="39" t="s">
        <v>378</v>
      </c>
      <c r="D88" s="40">
        <v>100200</v>
      </c>
      <c r="E88" s="40">
        <f>ROUNDUP((D88+$E$1),-3)</f>
        <v>101000</v>
      </c>
      <c r="F88" s="40">
        <f>E88-D88</f>
        <v>800</v>
      </c>
      <c r="G88" s="34"/>
      <c r="H88" s="39" t="s">
        <v>379</v>
      </c>
      <c r="I88" s="39" t="s">
        <v>380</v>
      </c>
      <c r="J88" s="40">
        <v>97700</v>
      </c>
      <c r="K88" s="41">
        <f t="shared" si="20"/>
        <v>99000</v>
      </c>
      <c r="L88" s="40">
        <f t="shared" si="21"/>
        <v>1300</v>
      </c>
      <c r="M88" s="9"/>
      <c r="N88" s="34" t="s">
        <v>381</v>
      </c>
      <c r="T88" s="11"/>
    </row>
    <row r="89" spans="1:20" ht="13.5" customHeight="1">
      <c r="A89" s="56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78" t="s">
        <v>382</v>
      </c>
      <c r="T89" s="58"/>
    </row>
    <row r="90" ht="13.5" customHeight="1"/>
    <row r="91" ht="13.5" customHeight="1"/>
    <row r="92" ht="13.5" customHeight="1"/>
    <row r="93" ht="13.5" customHeight="1"/>
    <row r="94" ht="13.5" customHeight="1"/>
    <row r="95" spans="15:18" ht="13.5" customHeight="1">
      <c r="O95" s="10"/>
      <c r="P95" s="10"/>
      <c r="Q95" s="10"/>
      <c r="R95" s="10"/>
    </row>
    <row r="96" ht="13.5" customHeight="1"/>
    <row r="97" ht="13.5" customHeight="1"/>
    <row r="98" spans="15:16" ht="13.5" customHeight="1">
      <c r="O98" s="10"/>
      <c r="P98" s="10"/>
    </row>
    <row r="99" spans="14:16" ht="13.5" customHeight="1">
      <c r="N99" s="8"/>
      <c r="O99" s="8"/>
      <c r="P99" s="8"/>
    </row>
    <row r="100" spans="15:16" ht="13.5" customHeight="1">
      <c r="O100" s="8"/>
      <c r="P100" s="8"/>
    </row>
    <row r="101" spans="14:16" ht="13.5" customHeight="1">
      <c r="N101" s="8"/>
      <c r="O101" s="8"/>
      <c r="P101" s="8"/>
    </row>
    <row r="102" spans="15:16" ht="13.5" customHeight="1">
      <c r="O102" s="8"/>
      <c r="P102" s="8"/>
    </row>
    <row r="103" spans="14:16" ht="13.5" customHeight="1">
      <c r="N103" s="8"/>
      <c r="O103" s="8"/>
      <c r="P103" s="8"/>
    </row>
    <row r="104" spans="14:16" ht="13.5" customHeight="1">
      <c r="N104" s="8"/>
      <c r="O104" s="8"/>
      <c r="P104" s="8"/>
    </row>
    <row r="105" spans="14:16" ht="13.5" customHeight="1">
      <c r="N105" s="8"/>
      <c r="O105" s="8"/>
      <c r="P105" s="8"/>
    </row>
    <row r="106" spans="14:16" ht="13.5" customHeight="1">
      <c r="N106" s="8"/>
      <c r="O106" s="8"/>
      <c r="P106" s="8"/>
    </row>
    <row r="107" spans="14:16" ht="13.5" customHeight="1">
      <c r="N107" s="8"/>
      <c r="O107" s="8"/>
      <c r="P107" s="8"/>
    </row>
    <row r="108" spans="14:16" ht="13.5" customHeight="1">
      <c r="N108" s="8"/>
      <c r="O108" s="8"/>
      <c r="P108" s="8"/>
    </row>
    <row r="109" spans="14:16" ht="13.5" customHeight="1">
      <c r="N109" s="8"/>
      <c r="O109" s="8"/>
      <c r="P109" s="8"/>
    </row>
    <row r="110" spans="14:16" ht="13.5" customHeight="1">
      <c r="N110" s="8"/>
      <c r="O110" s="8"/>
      <c r="P110" s="8"/>
    </row>
    <row r="111" spans="14:16" ht="13.5" customHeight="1">
      <c r="N111" s="8"/>
      <c r="O111" s="8"/>
      <c r="P111" s="8"/>
    </row>
    <row r="112" spans="14:16" ht="13.5" customHeight="1">
      <c r="N112" s="8"/>
      <c r="O112" s="8"/>
      <c r="P112" s="8"/>
    </row>
    <row r="113" spans="14:16" ht="13.5" customHeight="1">
      <c r="N113" s="8"/>
      <c r="O113" s="8"/>
      <c r="P113" s="8"/>
    </row>
    <row r="114" spans="15:16" ht="13.5" customHeight="1">
      <c r="O114" s="8"/>
      <c r="P114" s="8"/>
    </row>
    <row r="115" spans="14:16" ht="13.5" customHeight="1">
      <c r="N115" s="8"/>
      <c r="O115" s="8"/>
      <c r="P115" s="8"/>
    </row>
    <row r="116" spans="15:16" ht="13.5" customHeight="1">
      <c r="O116" s="8"/>
      <c r="P116" s="8"/>
    </row>
    <row r="117" spans="14:16" ht="13.5" customHeight="1">
      <c r="N117" s="8"/>
      <c r="O117" s="8"/>
      <c r="P117" s="8"/>
    </row>
    <row r="118" spans="14:16" ht="13.5" customHeight="1">
      <c r="N118" s="8"/>
      <c r="O118" s="8"/>
      <c r="P118" s="8"/>
    </row>
    <row r="119" spans="14:16" ht="13.5" customHeight="1">
      <c r="N119" s="8"/>
      <c r="O119" s="8"/>
      <c r="P119" s="8"/>
    </row>
    <row r="120" spans="15:16" ht="13.5" customHeight="1">
      <c r="O120" s="8"/>
      <c r="P120" s="8"/>
    </row>
    <row r="121" spans="15:16" ht="13.5" customHeight="1">
      <c r="O121" s="8"/>
      <c r="P121" s="8"/>
    </row>
    <row r="122" spans="15:16" ht="13.5" customHeight="1">
      <c r="O122" s="8"/>
      <c r="P122" s="8"/>
    </row>
    <row r="123" spans="14:16" ht="13.5" customHeight="1">
      <c r="N123" s="8"/>
      <c r="O123" s="8"/>
      <c r="P123" s="8"/>
    </row>
    <row r="124" spans="14:16" ht="13.5" customHeight="1">
      <c r="N124" s="8"/>
      <c r="O124" s="8"/>
      <c r="P124" s="8"/>
    </row>
    <row r="125" spans="14:16" ht="13.5" customHeight="1">
      <c r="N125" s="8"/>
      <c r="O125" s="8"/>
      <c r="P125" s="8"/>
    </row>
    <row r="126" spans="14:16" ht="13.5" customHeight="1">
      <c r="N126" s="8"/>
      <c r="O126" s="8"/>
      <c r="P126" s="8"/>
    </row>
    <row r="127" spans="14:16" ht="13.5" customHeight="1">
      <c r="N127" s="8"/>
      <c r="O127" s="8"/>
      <c r="P127" s="8"/>
    </row>
    <row r="128" spans="14:16" ht="13.5" customHeight="1">
      <c r="N128" s="8"/>
      <c r="O128" s="8"/>
      <c r="P128" s="8"/>
    </row>
    <row r="129" spans="14:16" ht="13.5" customHeight="1">
      <c r="N129" s="8"/>
      <c r="O129" s="8"/>
      <c r="P129" s="8"/>
    </row>
    <row r="130" spans="15:16" ht="13.5" customHeight="1">
      <c r="O130" s="8"/>
      <c r="P130" s="8"/>
    </row>
    <row r="131" spans="14:16" ht="13.5" customHeight="1">
      <c r="N131" s="8"/>
      <c r="O131" s="8"/>
      <c r="P131" s="8"/>
    </row>
    <row r="132" spans="14:16" ht="13.5" customHeight="1">
      <c r="N132" s="8"/>
      <c r="O132" s="8"/>
      <c r="P132" s="8"/>
    </row>
    <row r="133" spans="14:16" ht="13.5" customHeight="1">
      <c r="N133" s="8"/>
      <c r="O133" s="8"/>
      <c r="P133" s="8"/>
    </row>
    <row r="134" spans="14:16" ht="13.5" customHeight="1">
      <c r="N134" s="8"/>
      <c r="O134" s="8"/>
      <c r="P134" s="8"/>
    </row>
    <row r="135" spans="14:16" ht="13.5" customHeight="1">
      <c r="N135" s="8"/>
      <c r="O135" s="8"/>
      <c r="P135" s="8"/>
    </row>
    <row r="136" spans="15:16" ht="13.5" customHeight="1">
      <c r="O136" s="8"/>
      <c r="P136" s="8"/>
    </row>
    <row r="137" spans="14:16" ht="13.5" customHeight="1">
      <c r="N137" s="8"/>
      <c r="O137" s="8"/>
      <c r="P137" s="8"/>
    </row>
    <row r="138" spans="15:16" ht="13.5" customHeight="1">
      <c r="O138" s="8"/>
      <c r="P138" s="8"/>
    </row>
    <row r="139" spans="14:16" ht="13.5" customHeight="1">
      <c r="N139" s="8"/>
      <c r="O139" s="8"/>
      <c r="P139" s="8"/>
    </row>
    <row r="140" spans="14:16" ht="13.5" customHeight="1">
      <c r="N140" s="8"/>
      <c r="O140" s="8"/>
      <c r="P140" s="8"/>
    </row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52" ht="12.75" customHeight="1"/>
    <row r="154" ht="12.75" customHeight="1"/>
    <row r="157" ht="12.75" customHeight="1"/>
    <row r="159" ht="12.75" customHeight="1"/>
    <row r="160" ht="12.75" customHeight="1"/>
    <row r="162" ht="12.75" customHeight="1"/>
    <row r="165" ht="12.75" customHeight="1"/>
    <row r="168" ht="12.75" customHeight="1"/>
    <row r="170" ht="12.75" customHeight="1"/>
    <row r="173" ht="12.75" customHeight="1"/>
    <row r="176" ht="12.75" customHeight="1"/>
    <row r="178" ht="12.75" customHeight="1"/>
    <row r="180" ht="12.75" customHeight="1"/>
    <row r="183" ht="12.75" customHeight="1"/>
    <row r="184" ht="12.75" customHeight="1"/>
    <row r="186" ht="12.75" customHeight="1"/>
    <row r="189" ht="12.75" customHeight="1"/>
    <row r="192" ht="12.75" customHeight="1"/>
    <row r="193" ht="12.75" customHeight="1"/>
    <row r="196" ht="12.75" customHeight="1"/>
    <row r="205" ht="12.75" customHeight="1"/>
    <row r="208" ht="12.75" customHeight="1"/>
    <row r="214" ht="12.75" customHeight="1"/>
    <row r="222" ht="12.75" customHeight="1"/>
    <row r="229" ht="12.75" customHeight="1"/>
    <row r="242" ht="12.75" customHeight="1"/>
    <row r="249" ht="12.75" customHeight="1"/>
    <row r="257" ht="12.75" customHeight="1"/>
    <row r="267" ht="12.75" customHeight="1"/>
    <row r="275" ht="12.75" customHeight="1"/>
    <row r="283" ht="12.75" customHeight="1"/>
    <row r="292" ht="12.75" customHeight="1"/>
    <row r="300" ht="12.75" customHeight="1"/>
    <row r="311" ht="12.75" customHeight="1"/>
    <row r="321" ht="12.75" customHeight="1"/>
    <row r="329" ht="12.75" customHeight="1"/>
    <row r="335" ht="12.75" customHeight="1"/>
    <row r="343" ht="12.75" customHeight="1"/>
    <row r="352" ht="12.75" customHeight="1"/>
    <row r="362" ht="12.75" customHeight="1"/>
    <row r="368" ht="12.75" customHeight="1"/>
  </sheetData>
  <sheetProtection password="EB41" sheet="1" objects="1" scenarios="1"/>
  <printOptions/>
  <pageMargins left="0.18" right="0.15" top="0.34" bottom="0.58" header="0.38" footer="0.25"/>
  <pageSetup fitToHeight="1" fitToWidth="1" horizontalDpi="300" verticalDpi="300" orientation="portrait" paperSize="9" scale="52" r:id="rId2"/>
  <headerFooter>
    <oddFooter>&amp;L&amp;F&amp;C&amp;A-Update &amp;D&amp;R&amp;P/&amp;N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2012-09-13T10:54:26Z</dcterms:created>
  <dcterms:modified xsi:type="dcterms:W3CDTF">2012-09-13T11:18:01Z</dcterms:modified>
  <cp:category/>
  <cp:version/>
  <cp:contentType/>
  <cp:contentStatus/>
</cp:coreProperties>
</file>